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ведомственная" sheetId="1" r:id="rId1"/>
    <sheet name="Лист1" sheetId="5" r:id="rId2"/>
  </sheets>
  <definedNames>
    <definedName name="_xlnm._FilterDatabase" localSheetId="0" hidden="1">ведомственная!$F$1:$F$938</definedName>
  </definedNames>
  <calcPr calcId="144525"/>
</workbook>
</file>

<file path=xl/calcChain.xml><?xml version="1.0" encoding="utf-8"?>
<calcChain xmlns="http://schemas.openxmlformats.org/spreadsheetml/2006/main">
  <c r="G275" i="1" l="1"/>
  <c r="G274" i="1" s="1"/>
  <c r="G761" i="1"/>
  <c r="G760" i="1" s="1"/>
  <c r="G861" i="1"/>
  <c r="G713" i="1" l="1"/>
  <c r="G712" i="1" s="1"/>
  <c r="G834" i="1"/>
  <c r="G43" i="1"/>
  <c r="G767" i="1" l="1"/>
  <c r="G766" i="1" s="1"/>
  <c r="G765" i="1" s="1"/>
  <c r="G797" i="1"/>
  <c r="G796" i="1" s="1"/>
  <c r="G776" i="1" l="1"/>
  <c r="G770" i="1"/>
  <c r="G769" i="1" s="1"/>
  <c r="G764" i="1" s="1"/>
  <c r="G623" i="1"/>
  <c r="G458" i="1" l="1"/>
  <c r="G149" i="1"/>
  <c r="G842" i="1"/>
  <c r="G841" i="1" s="1"/>
  <c r="G840" i="1" s="1"/>
  <c r="G839" i="1" s="1"/>
  <c r="G838" i="1" s="1"/>
  <c r="G884" i="1"/>
  <c r="G907" i="1"/>
  <c r="G906" i="1" l="1"/>
  <c r="G905" i="1" s="1"/>
  <c r="G195" i="1" l="1"/>
  <c r="G194" i="1" s="1"/>
  <c r="G191" i="1"/>
  <c r="G188" i="1"/>
  <c r="G848" i="1" l="1"/>
  <c r="G847" i="1" s="1"/>
  <c r="G909" i="1" l="1"/>
  <c r="G908" i="1" s="1"/>
  <c r="G904" i="1" s="1"/>
  <c r="G903" i="1" s="1"/>
  <c r="G902" i="1" s="1"/>
  <c r="G477" i="1" l="1"/>
  <c r="G34" i="1" l="1"/>
  <c r="G100" i="1" l="1"/>
  <c r="G99" i="1" s="1"/>
  <c r="G97" i="1"/>
  <c r="G96" i="1" s="1"/>
  <c r="G478" i="1"/>
  <c r="G95" i="1" l="1"/>
  <c r="G94" i="1" s="1"/>
  <c r="G310" i="1"/>
  <c r="G380" i="1"/>
  <c r="G563" i="1" l="1"/>
  <c r="G334" i="1"/>
  <c r="G329" i="1"/>
  <c r="G328" i="1" s="1"/>
  <c r="G327" i="1" s="1"/>
  <c r="G863" i="1" l="1"/>
  <c r="G862" i="1" s="1"/>
  <c r="G581" i="1"/>
  <c r="G580" i="1" s="1"/>
  <c r="G565" i="1" l="1"/>
  <c r="G562" i="1" l="1"/>
  <c r="G561" i="1" s="1"/>
  <c r="G281" i="1" l="1"/>
  <c r="G280" i="1" s="1"/>
  <c r="G268" i="1"/>
  <c r="G267" i="1" s="1"/>
  <c r="G333" i="1"/>
  <c r="G339" i="1"/>
  <c r="G338" i="1" s="1"/>
  <c r="G261" i="1"/>
  <c r="G936" i="1"/>
  <c r="G823" i="1"/>
  <c r="G737" i="1"/>
  <c r="G736" i="1" s="1"/>
  <c r="G735" i="1" s="1"/>
  <c r="G734" i="1" s="1"/>
  <c r="G180" i="1" l="1"/>
  <c r="G882" i="1" l="1"/>
  <c r="G881" i="1" s="1"/>
  <c r="G437" i="1" l="1"/>
  <c r="G436" i="1" s="1"/>
  <c r="G435" i="1" s="1"/>
  <c r="G836" i="1" l="1"/>
  <c r="G833" i="1" s="1"/>
  <c r="G832" i="1" s="1"/>
  <c r="G775" i="1"/>
  <c r="G774" i="1" s="1"/>
  <c r="G773" i="1" s="1"/>
  <c r="G772" i="1" s="1"/>
  <c r="G831" i="1" l="1"/>
  <c r="G793" i="1" l="1"/>
  <c r="G792" i="1" s="1"/>
  <c r="G524" i="1" l="1"/>
  <c r="G77" i="1" l="1"/>
  <c r="G205" i="1"/>
  <c r="G204" i="1" s="1"/>
  <c r="G203" i="1" s="1"/>
  <c r="G790" i="1"/>
  <c r="G789" i="1" s="1"/>
  <c r="G449" i="1" l="1"/>
  <c r="G448" i="1" s="1"/>
  <c r="G447" i="1" s="1"/>
  <c r="G858" i="1"/>
  <c r="G445" i="1" l="1"/>
  <c r="G444" i="1" s="1"/>
  <c r="G443" i="1" s="1"/>
  <c r="G460" i="1"/>
  <c r="G457" i="1" l="1"/>
  <c r="G456" i="1" s="1"/>
  <c r="G455" i="1" s="1"/>
  <c r="G379" i="1"/>
  <c r="G378" i="1" s="1"/>
  <c r="G377" i="1" s="1"/>
  <c r="G376" i="1" s="1"/>
  <c r="G815" i="1"/>
  <c r="G814" i="1" s="1"/>
  <c r="G813" i="1" s="1"/>
  <c r="G812" i="1" l="1"/>
  <c r="G811" i="1" s="1"/>
  <c r="G786" i="1" l="1"/>
  <c r="G785" i="1" s="1"/>
  <c r="G784" i="1" s="1"/>
  <c r="G586" i="1"/>
  <c r="G860" i="1"/>
  <c r="G857" i="1" s="1"/>
  <c r="G108" i="1"/>
  <c r="G107" i="1" s="1"/>
  <c r="G184" i="1" l="1"/>
  <c r="G183" i="1" s="1"/>
  <c r="G278" i="1" l="1"/>
  <c r="G277" i="1" s="1"/>
  <c r="G273" i="1" s="1"/>
  <c r="G536" i="1" l="1"/>
  <c r="G578" i="1"/>
  <c r="G577" i="1" s="1"/>
  <c r="G576" i="1" s="1"/>
  <c r="G547" i="1"/>
  <c r="G398" i="1"/>
  <c r="G312" i="1"/>
  <c r="G311" i="1" s="1"/>
  <c r="G304" i="1"/>
  <c r="G105" i="1"/>
  <c r="G104" i="1" s="1"/>
  <c r="G42" i="1"/>
  <c r="G146" i="1"/>
  <c r="G150" i="1"/>
  <c r="G103" i="1" l="1"/>
  <c r="G102" i="1" s="1"/>
  <c r="G260" i="1"/>
  <c r="G853" i="1" l="1"/>
  <c r="G852" i="1" s="1"/>
  <c r="G851" i="1" l="1"/>
  <c r="G850" i="1" s="1"/>
  <c r="G846" i="1" s="1"/>
  <c r="G845" i="1" s="1"/>
  <c r="G441" i="1" l="1"/>
  <c r="G440" i="1" l="1"/>
  <c r="G439" i="1" s="1"/>
  <c r="G553" i="1" l="1"/>
  <c r="G552" i="1" s="1"/>
  <c r="G551" i="1" s="1"/>
  <c r="G483" i="1"/>
  <c r="G482" i="1" s="1"/>
  <c r="G481" i="1" s="1"/>
  <c r="G480" i="1" s="1"/>
  <c r="G224" i="1"/>
  <c r="G223" i="1" s="1"/>
  <c r="G222" i="1" s="1"/>
  <c r="G92" i="1"/>
  <c r="G71" i="1"/>
  <c r="G70" i="1" s="1"/>
  <c r="G57" i="1"/>
  <c r="G56" i="1" s="1"/>
  <c r="G33" i="1"/>
  <c r="G32" i="1" s="1"/>
  <c r="G309" i="1"/>
  <c r="G308" i="1" s="1"/>
  <c r="G293" i="1"/>
  <c r="G292" i="1" s="1"/>
  <c r="G651" i="1"/>
  <c r="G649" i="1"/>
  <c r="G646" i="1"/>
  <c r="G645" i="1" s="1"/>
  <c r="G643" i="1"/>
  <c r="G641" i="1"/>
  <c r="G648" i="1" l="1"/>
  <c r="G640" i="1"/>
  <c r="G639" i="1" l="1"/>
  <c r="G285" i="1" l="1"/>
  <c r="G284" i="1" s="1"/>
  <c r="G283" i="1" s="1"/>
  <c r="G252" i="1"/>
  <c r="G251" i="1" s="1"/>
  <c r="G250" i="1" s="1"/>
  <c r="G425" i="1" l="1"/>
  <c r="G424" i="1" s="1"/>
  <c r="G423" i="1" s="1"/>
  <c r="G422" i="1" s="1"/>
  <c r="G119" i="1" l="1"/>
  <c r="G118" i="1" s="1"/>
  <c r="G117" i="1" s="1"/>
  <c r="G829" i="1"/>
  <c r="G828" i="1" s="1"/>
  <c r="G827" i="1" s="1"/>
  <c r="G887" i="1"/>
  <c r="G886" i="1" s="1"/>
  <c r="G880" i="1" s="1"/>
  <c r="G879" i="1" l="1"/>
  <c r="G871" i="1"/>
  <c r="G870" i="1" s="1"/>
  <c r="G869" i="1" s="1"/>
  <c r="G868" i="1" s="1"/>
  <c r="G714" i="1"/>
  <c r="G742" i="1"/>
  <c r="G741" i="1" s="1"/>
  <c r="G740" i="1" s="1"/>
  <c r="G739" i="1" s="1"/>
  <c r="G711" i="1" l="1"/>
  <c r="G710" i="1" s="1"/>
  <c r="G709" i="1" s="1"/>
  <c r="G574" i="1" l="1"/>
  <c r="G573" i="1" s="1"/>
  <c r="G572" i="1" s="1"/>
  <c r="G571" i="1" s="1"/>
  <c r="G598" i="1"/>
  <c r="G597" i="1" s="1"/>
  <c r="G596" i="1" s="1"/>
  <c r="G595" i="1" s="1"/>
  <c r="G622" i="1" l="1"/>
  <c r="G621" i="1" s="1"/>
  <c r="G514" i="1" l="1"/>
  <c r="G345" i="1" l="1"/>
  <c r="G271" i="1"/>
  <c r="G270" i="1" s="1"/>
  <c r="G141" i="1" l="1"/>
  <c r="G139" i="1"/>
  <c r="G137" i="1"/>
  <c r="G136" i="1" l="1"/>
  <c r="G135" i="1" s="1"/>
  <c r="G257" i="1"/>
  <c r="G935" i="1" l="1"/>
  <c r="G934" i="1" s="1"/>
  <c r="G933" i="1" s="1"/>
  <c r="G931" i="1"/>
  <c r="G929" i="1"/>
  <c r="G924" i="1"/>
  <c r="G923" i="1" s="1"/>
  <c r="G921" i="1"/>
  <c r="G919" i="1"/>
  <c r="G917" i="1"/>
  <c r="G900" i="1"/>
  <c r="G898" i="1"/>
  <c r="G896" i="1"/>
  <c r="G892" i="1"/>
  <c r="G891" i="1" s="1"/>
  <c r="G890" i="1" s="1"/>
  <c r="G876" i="1"/>
  <c r="G875" i="1" s="1"/>
  <c r="G874" i="1" s="1"/>
  <c r="G873" i="1" s="1"/>
  <c r="G866" i="1"/>
  <c r="G865" i="1" s="1"/>
  <c r="G856" i="1" s="1"/>
  <c r="G855" i="1" s="1"/>
  <c r="G825" i="1"/>
  <c r="G809" i="1"/>
  <c r="G807" i="1"/>
  <c r="G805" i="1"/>
  <c r="G800" i="1"/>
  <c r="G799" i="1" s="1"/>
  <c r="G795" i="1" s="1"/>
  <c r="G782" i="1"/>
  <c r="G780" i="1"/>
  <c r="G758" i="1"/>
  <c r="G757" i="1" s="1"/>
  <c r="G756" i="1" s="1"/>
  <c r="G754" i="1"/>
  <c r="G752" i="1"/>
  <c r="G747" i="1"/>
  <c r="G732" i="1"/>
  <c r="G731" i="1" s="1"/>
  <c r="G730" i="1" s="1"/>
  <c r="G729" i="1" s="1"/>
  <c r="G728" i="1" s="1"/>
  <c r="G725" i="1"/>
  <c r="G724" i="1" s="1"/>
  <c r="G723" i="1" s="1"/>
  <c r="G722" i="1" s="1"/>
  <c r="G720" i="1"/>
  <c r="G719" i="1" s="1"/>
  <c r="G718" i="1" s="1"/>
  <c r="G717" i="1" s="1"/>
  <c r="G707" i="1"/>
  <c r="G705" i="1"/>
  <c r="G701" i="1"/>
  <c r="G700" i="1" s="1"/>
  <c r="G699" i="1" s="1"/>
  <c r="G693" i="1"/>
  <c r="G691" i="1"/>
  <c r="G686" i="1"/>
  <c r="G685" i="1" s="1"/>
  <c r="G683" i="1"/>
  <c r="G681" i="1"/>
  <c r="G673" i="1"/>
  <c r="G672" i="1" s="1"/>
  <c r="G671" i="1" s="1"/>
  <c r="G670" i="1" s="1"/>
  <c r="G668" i="1"/>
  <c r="G667" i="1" s="1"/>
  <c r="G666" i="1" s="1"/>
  <c r="G665" i="1" s="1"/>
  <c r="G662" i="1"/>
  <c r="G661" i="1" s="1"/>
  <c r="G660" i="1" s="1"/>
  <c r="G626" i="1"/>
  <c r="G625" i="1" s="1"/>
  <c r="G624" i="1" s="1"/>
  <c r="G658" i="1"/>
  <c r="G656" i="1"/>
  <c r="G634" i="1"/>
  <c r="G633" i="1" s="1"/>
  <c r="G631" i="1"/>
  <c r="G630" i="1" s="1"/>
  <c r="G619" i="1"/>
  <c r="G618" i="1" s="1"/>
  <c r="G617" i="1" s="1"/>
  <c r="G613" i="1"/>
  <c r="G611" i="1"/>
  <c r="G609" i="1"/>
  <c r="G603" i="1"/>
  <c r="G602" i="1" s="1"/>
  <c r="G601" i="1" s="1"/>
  <c r="G600" i="1" s="1"/>
  <c r="G594" i="1" s="1"/>
  <c r="G592" i="1"/>
  <c r="G591" i="1" s="1"/>
  <c r="G590" i="1" s="1"/>
  <c r="G588" i="1"/>
  <c r="G569" i="1"/>
  <c r="G568" i="1" s="1"/>
  <c r="G567" i="1" s="1"/>
  <c r="G560" i="1" s="1"/>
  <c r="G557" i="1"/>
  <c r="G556" i="1" s="1"/>
  <c r="G555" i="1" s="1"/>
  <c r="G549" i="1"/>
  <c r="G546" i="1" s="1"/>
  <c r="G542" i="1"/>
  <c r="G541" i="1" s="1"/>
  <c r="G540" i="1" s="1"/>
  <c r="G539" i="1" s="1"/>
  <c r="G533" i="1"/>
  <c r="G531" i="1"/>
  <c r="G526" i="1"/>
  <c r="G522" i="1"/>
  <c r="G518" i="1"/>
  <c r="G517" i="1" s="1"/>
  <c r="G516" i="1" s="1"/>
  <c r="G512" i="1"/>
  <c r="G510" i="1"/>
  <c r="G505" i="1"/>
  <c r="G504" i="1" s="1"/>
  <c r="G503" i="1" s="1"/>
  <c r="G502" i="1" s="1"/>
  <c r="G500" i="1"/>
  <c r="G498" i="1"/>
  <c r="G496" i="1"/>
  <c r="G491" i="1"/>
  <c r="G490" i="1" s="1"/>
  <c r="G489" i="1" s="1"/>
  <c r="G488" i="1" s="1"/>
  <c r="G476" i="1"/>
  <c r="G474" i="1"/>
  <c r="G468" i="1"/>
  <c r="G467" i="1" s="1"/>
  <c r="G466" i="1" s="1"/>
  <c r="G465" i="1" s="1"/>
  <c r="G464" i="1" s="1"/>
  <c r="G453" i="1"/>
  <c r="G452" i="1" s="1"/>
  <c r="G451" i="1" s="1"/>
  <c r="G434" i="1" s="1"/>
  <c r="G433" i="1" s="1"/>
  <c r="G431" i="1"/>
  <c r="G430" i="1" s="1"/>
  <c r="G429" i="1" s="1"/>
  <c r="G428" i="1" s="1"/>
  <c r="G427" i="1" s="1"/>
  <c r="G420" i="1"/>
  <c r="G418" i="1"/>
  <c r="G416" i="1"/>
  <c r="G412" i="1"/>
  <c r="G411" i="1" s="1"/>
  <c r="G408" i="1"/>
  <c r="G406" i="1"/>
  <c r="G397" i="1"/>
  <c r="G396" i="1" s="1"/>
  <c r="G395" i="1" s="1"/>
  <c r="G394" i="1" s="1"/>
  <c r="G393" i="1" s="1"/>
  <c r="G391" i="1"/>
  <c r="G390" i="1" s="1"/>
  <c r="G389" i="1" s="1"/>
  <c r="G388" i="1" s="1"/>
  <c r="G387" i="1" s="1"/>
  <c r="G385" i="1"/>
  <c r="G384" i="1" s="1"/>
  <c r="G383" i="1" s="1"/>
  <c r="G373" i="1"/>
  <c r="G371" i="1"/>
  <c r="G366" i="1"/>
  <c r="G365" i="1" s="1"/>
  <c r="G364" i="1" s="1"/>
  <c r="G360" i="1"/>
  <c r="G359" i="1" s="1"/>
  <c r="G352" i="1"/>
  <c r="G351" i="1" s="1"/>
  <c r="G350" i="1" s="1"/>
  <c r="G349" i="1" s="1"/>
  <c r="G347" i="1"/>
  <c r="G336" i="1"/>
  <c r="G332" i="1" s="1"/>
  <c r="G323" i="1"/>
  <c r="G322" i="1" s="1"/>
  <c r="G321" i="1" s="1"/>
  <c r="G320" i="1" s="1"/>
  <c r="G318" i="1"/>
  <c r="G316" i="1"/>
  <c r="G306" i="1"/>
  <c r="G302" i="1"/>
  <c r="G300" i="1"/>
  <c r="G298" i="1"/>
  <c r="G290" i="1"/>
  <c r="G289" i="1" s="1"/>
  <c r="G288" i="1" s="1"/>
  <c r="G265" i="1"/>
  <c r="G264" i="1" s="1"/>
  <c r="G256" i="1"/>
  <c r="G248" i="1"/>
  <c r="G247" i="1" s="1"/>
  <c r="G244" i="1"/>
  <c r="G243" i="1" s="1"/>
  <c r="G241" i="1"/>
  <c r="G240" i="1" s="1"/>
  <c r="G235" i="1"/>
  <c r="G234" i="1" s="1"/>
  <c r="G233" i="1" s="1"/>
  <c r="G232" i="1" s="1"/>
  <c r="G231" i="1" s="1"/>
  <c r="G230" i="1" s="1"/>
  <c r="G228" i="1"/>
  <c r="G227" i="1" s="1"/>
  <c r="G226" i="1" s="1"/>
  <c r="G220" i="1"/>
  <c r="G219" i="1" s="1"/>
  <c r="G218" i="1" s="1"/>
  <c r="G215" i="1"/>
  <c r="G214" i="1" s="1"/>
  <c r="G213" i="1" s="1"/>
  <c r="G212" i="1" s="1"/>
  <c r="G209" i="1"/>
  <c r="G208" i="1" s="1"/>
  <c r="G207" i="1" s="1"/>
  <c r="G197" i="1"/>
  <c r="G193" i="1"/>
  <c r="G192" i="1" s="1"/>
  <c r="G190" i="1"/>
  <c r="G187" i="1" s="1"/>
  <c r="G186" i="1" s="1"/>
  <c r="G178" i="1"/>
  <c r="G173" i="1"/>
  <c r="G172" i="1" s="1"/>
  <c r="G167" i="1"/>
  <c r="G166" i="1" s="1"/>
  <c r="G165" i="1" s="1"/>
  <c r="G164" i="1" s="1"/>
  <c r="G163" i="1" s="1"/>
  <c r="G162" i="1" s="1"/>
  <c r="G160" i="1"/>
  <c r="G159" i="1" s="1"/>
  <c r="G158" i="1" s="1"/>
  <c r="G156" i="1"/>
  <c r="G155" i="1" s="1"/>
  <c r="G154" i="1" s="1"/>
  <c r="G148" i="1"/>
  <c r="G145" i="1" s="1"/>
  <c r="G133" i="1"/>
  <c r="G132" i="1" s="1"/>
  <c r="G129" i="1"/>
  <c r="G127" i="1"/>
  <c r="G115" i="1"/>
  <c r="G113" i="1"/>
  <c r="G89" i="1"/>
  <c r="G88" i="1" s="1"/>
  <c r="G83" i="1"/>
  <c r="G82" i="1" s="1"/>
  <c r="G81" i="1" s="1"/>
  <c r="G80" i="1" s="1"/>
  <c r="G79" i="1" s="1"/>
  <c r="G75" i="1"/>
  <c r="G68" i="1"/>
  <c r="G66" i="1"/>
  <c r="G64" i="1"/>
  <c r="G62" i="1"/>
  <c r="G54" i="1"/>
  <c r="G53" i="1" s="1"/>
  <c r="G52" i="1" s="1"/>
  <c r="G48" i="1"/>
  <c r="G47" i="1" s="1"/>
  <c r="G40" i="1"/>
  <c r="G38" i="1"/>
  <c r="G30" i="1"/>
  <c r="G29" i="1" s="1"/>
  <c r="G28" i="1" s="1"/>
  <c r="G24" i="1"/>
  <c r="G23" i="1" s="1"/>
  <c r="G22" i="1" s="1"/>
  <c r="G20" i="1"/>
  <c r="G19" i="1" s="1"/>
  <c r="G18" i="1" s="1"/>
  <c r="G14" i="1"/>
  <c r="G12" i="1"/>
  <c r="G255" i="1" l="1"/>
  <c r="G17" i="1"/>
  <c r="G844" i="1"/>
  <c r="G779" i="1"/>
  <c r="G778" i="1" s="1"/>
  <c r="G704" i="1"/>
  <c r="G703" i="1" s="1"/>
  <c r="G698" i="1" s="1"/>
  <c r="G697" i="1" s="1"/>
  <c r="G788" i="1"/>
  <c r="G916" i="1"/>
  <c r="G915" i="1" s="1"/>
  <c r="G914" i="1" s="1"/>
  <c r="G821" i="1"/>
  <c r="G820" i="1" s="1"/>
  <c r="G819" i="1" s="1"/>
  <c r="G822" i="1"/>
  <c r="G254" i="1"/>
  <c r="G495" i="1"/>
  <c r="G494" i="1" s="1"/>
  <c r="G493" i="1" s="1"/>
  <c r="G509" i="1"/>
  <c r="G508" i="1" s="1"/>
  <c r="G51" i="1"/>
  <c r="G11" i="1"/>
  <c r="G10" i="1" s="1"/>
  <c r="G9" i="1" s="1"/>
  <c r="G8" i="1" s="1"/>
  <c r="G202" i="1"/>
  <c r="G201" i="1" s="1"/>
  <c r="G239" i="1"/>
  <c r="G238" i="1" s="1"/>
  <c r="G746" i="1"/>
  <c r="G745" i="1" s="1"/>
  <c r="G585" i="1"/>
  <c r="G584" i="1" s="1"/>
  <c r="G583" i="1" s="1"/>
  <c r="G559" i="1" s="1"/>
  <c r="G131" i="1"/>
  <c r="G297" i="1"/>
  <c r="G296" i="1" s="1"/>
  <c r="G217" i="1"/>
  <c r="G211" i="1" s="1"/>
  <c r="G16" i="1"/>
  <c r="G144" i="1"/>
  <c r="G143" i="1" s="1"/>
  <c r="G358" i="1"/>
  <c r="G357" i="1" s="1"/>
  <c r="G46" i="1"/>
  <c r="G45" i="1" s="1"/>
  <c r="G344" i="1"/>
  <c r="G343" i="1" s="1"/>
  <c r="G342" i="1" s="1"/>
  <c r="G341" i="1" s="1"/>
  <c r="G112" i="1"/>
  <c r="G111" i="1" s="1"/>
  <c r="G331" i="1"/>
  <c r="G326" i="1" s="1"/>
  <c r="G629" i="1"/>
  <c r="G628" i="1" s="1"/>
  <c r="G616" i="1" s="1"/>
  <c r="G895" i="1"/>
  <c r="G894" i="1" s="1"/>
  <c r="G889" i="1" s="1"/>
  <c r="G751" i="1"/>
  <c r="G750" i="1" s="1"/>
  <c r="G680" i="1"/>
  <c r="G679" i="1" s="1"/>
  <c r="G678" i="1" s="1"/>
  <c r="G664" i="1"/>
  <c r="G608" i="1"/>
  <c r="G607" i="1" s="1"/>
  <c r="G606" i="1" s="1"/>
  <c r="G605" i="1" s="1"/>
  <c r="G405" i="1"/>
  <c r="G404" i="1" s="1"/>
  <c r="G315" i="1"/>
  <c r="G314" i="1" s="1"/>
  <c r="G171" i="1"/>
  <c r="G170" i="1" s="1"/>
  <c r="G126" i="1"/>
  <c r="G125" i="1" s="1"/>
  <c r="G61" i="1"/>
  <c r="G60" i="1" s="1"/>
  <c r="G74" i="1"/>
  <c r="G73" i="1" s="1"/>
  <c r="G177" i="1"/>
  <c r="G176" i="1" s="1"/>
  <c r="G415" i="1"/>
  <c r="G414" i="1" s="1"/>
  <c r="G37" i="1"/>
  <c r="G473" i="1"/>
  <c r="G472" i="1" s="1"/>
  <c r="G471" i="1" s="1"/>
  <c r="G530" i="1"/>
  <c r="G529" i="1" s="1"/>
  <c r="G528" i="1" s="1"/>
  <c r="G545" i="1"/>
  <c r="G638" i="1"/>
  <c r="G637" i="1" s="1"/>
  <c r="G636" i="1" s="1"/>
  <c r="G928" i="1"/>
  <c r="G927" i="1" s="1"/>
  <c r="G926" i="1" s="1"/>
  <c r="G287" i="1"/>
  <c r="G521" i="1"/>
  <c r="G520" i="1" s="1"/>
  <c r="G690" i="1"/>
  <c r="G689" i="1" s="1"/>
  <c r="G688" i="1" s="1"/>
  <c r="G804" i="1"/>
  <c r="G803" i="1" s="1"/>
  <c r="G802" i="1" s="1"/>
  <c r="G370" i="1"/>
  <c r="G369" i="1" s="1"/>
  <c r="G368" i="1" s="1"/>
  <c r="G382" i="1"/>
  <c r="G410" i="1"/>
  <c r="G655" i="1"/>
  <c r="G654" i="1" s="1"/>
  <c r="G653" i="1" s="1"/>
  <c r="G153" i="1"/>
  <c r="G152" i="1" s="1"/>
  <c r="G716" i="1"/>
  <c r="G27" i="1"/>
  <c r="G362" i="1"/>
  <c r="G363" i="1"/>
  <c r="G507" i="1" l="1"/>
  <c r="G403" i="1"/>
  <c r="G402" i="1" s="1"/>
  <c r="G401" i="1" s="1"/>
  <c r="G777" i="1"/>
  <c r="G763" i="1" s="1"/>
  <c r="G175" i="1"/>
  <c r="G169" i="1" s="1"/>
  <c r="G913" i="1"/>
  <c r="G912" i="1" s="1"/>
  <c r="G36" i="1"/>
  <c r="G35" i="1" s="1"/>
  <c r="G26" i="1" s="1"/>
  <c r="G381" i="1"/>
  <c r="G375" i="1" s="1"/>
  <c r="G356" i="1"/>
  <c r="G295" i="1"/>
  <c r="G237" i="1" s="1"/>
  <c r="G749" i="1"/>
  <c r="G744" i="1"/>
  <c r="G544" i="1"/>
  <c r="G538" i="1" s="1"/>
  <c r="G470" i="1"/>
  <c r="G463" i="1" s="1"/>
  <c r="G110" i="1"/>
  <c r="G615" i="1"/>
  <c r="G325" i="1"/>
  <c r="G124" i="1"/>
  <c r="G123" i="1" s="1"/>
  <c r="G59" i="1"/>
  <c r="G50" i="1" s="1"/>
  <c r="G677" i="1"/>
  <c r="G676" i="1" s="1"/>
  <c r="G878" i="1" l="1"/>
  <c r="G818" i="1" s="1"/>
  <c r="G487" i="1"/>
  <c r="G486" i="1" s="1"/>
  <c r="G355" i="1"/>
  <c r="G727" i="1"/>
  <c r="G696" i="1" s="1"/>
  <c r="G200" i="1"/>
  <c r="G122" i="1"/>
  <c r="G91" i="1" l="1"/>
  <c r="G87" i="1" l="1"/>
  <c r="G86" i="1" s="1"/>
  <c r="G85" i="1" s="1"/>
  <c r="G7" i="1" l="1"/>
</calcChain>
</file>

<file path=xl/sharedStrings.xml><?xml version="1.0" encoding="utf-8"?>
<sst xmlns="http://schemas.openxmlformats.org/spreadsheetml/2006/main" count="4817" uniqueCount="385">
  <si>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</si>
  <si>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</si>
  <si>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</si>
  <si>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</si>
  <si>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</si>
  <si>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</si>
  <si>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</si>
  <si>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</si>
  <si>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</si>
  <si>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</si>
  <si>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</si>
  <si>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</si>
  <si>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</si>
  <si>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</si>
  <si>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</si>
  <si>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</si>
  <si>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</si>
  <si>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</si>
  <si>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</si>
  <si>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</si>
  <si>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03</t>
  </si>
  <si>
    <t xml:space="preserve"> 06</t>
  </si>
  <si>
    <t>06</t>
  </si>
  <si>
    <t>09</t>
  </si>
  <si>
    <t>04</t>
  </si>
  <si>
    <t>08</t>
  </si>
  <si>
    <t>02</t>
  </si>
  <si>
    <t>01</t>
  </si>
  <si>
    <t>074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</si>
  <si>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</si>
  <si>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</si>
  <si>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</si>
  <si>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</si>
  <si>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</si>
  <si>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</si>
  <si>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057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</si>
  <si>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</si>
  <si>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</si>
  <si>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</si>
  <si>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</si>
  <si>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</si>
  <si>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</si>
  <si>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092</t>
  </si>
  <si>
    <t>303</t>
  </si>
  <si>
    <t>330</t>
  </si>
  <si>
    <t>11</t>
  </si>
  <si>
    <t>Резервные фонды местных администраций</t>
  </si>
  <si>
    <t>166</t>
  </si>
  <si>
    <t>ВР</t>
  </si>
  <si>
    <t>ЦСР</t>
  </si>
  <si>
    <t>Пр</t>
  </si>
  <si>
    <t>Бюджетные инвестиции</t>
  </si>
  <si>
    <t>Транспорт</t>
  </si>
  <si>
    <t>Администрация города Бийска</t>
  </si>
  <si>
    <t>060</t>
  </si>
  <si>
    <t>310</t>
  </si>
  <si>
    <t>311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</si>
  <si>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</si>
  <si>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</si>
  <si>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</si>
  <si>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</si>
  <si>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</si>
  <si>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</si>
  <si>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</si>
  <si>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</si>
  <si>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</si>
  <si>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</si>
  <si>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</si>
  <si>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Муниципальное казенное учреждение "Управление культуры, спорта и молодежной политики Администрации города Бийска"</t>
  </si>
  <si>
    <t>Муниципальное казенное учреждение "Управление по работе с населением Администрации города Бийска"</t>
  </si>
  <si>
    <t>Муниципальное казенное учреждение "Управление образования Администрации города Бийска"</t>
  </si>
  <si>
    <t>Муниципальное казенное учреждение "Счетная палата города Бийска"</t>
  </si>
  <si>
    <t>Муниципальное казенное учреждение "Управление жилищно-коммунального хозяйства, благоустройства и дорожного хозяйства Администрации города Бийска"</t>
  </si>
  <si>
    <t>Муниципальное казенное учреждение "Управление капитального строительства Администрации города Бийска"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</si>
  <si>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</si>
  <si>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</si>
  <si>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</si>
  <si>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</si>
  <si>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</si>
  <si>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</si>
  <si>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Муниципальное казенное учреждение "Финансовое управление Администрации города Бийска"</t>
  </si>
  <si>
    <t>Дорожное хозяйство (дорожные фонды)</t>
  </si>
  <si>
    <t>Общеэкономические вопросы</t>
  </si>
  <si>
    <t>305</t>
  </si>
  <si>
    <t>Периодическая печать и издательства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</si>
  <si>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</si>
  <si>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</si>
  <si>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</si>
  <si>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</si>
  <si>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</si>
  <si>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</si>
  <si>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</si>
  <si>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</si>
  <si>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</si>
  <si>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</si>
  <si>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тыс.руб. </t>
  </si>
  <si>
    <t>Муниципальное казенное учреждение "Управление по делам гражданской обороны, чрезвычайным ситуациям и пожарной безопасности Администрации города Бийска"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</si>
  <si>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</si>
  <si>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</si>
  <si>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</si>
  <si>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</si>
  <si>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</si>
  <si>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</si>
  <si>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</si>
  <si>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</si>
  <si>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</si>
  <si>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</si>
  <si>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</si>
  <si>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</si>
  <si>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</si>
  <si>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</si>
  <si>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</si>
  <si>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</si>
  <si>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</si>
  <si>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</si>
  <si>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</si>
  <si>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</si>
  <si>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</si>
  <si>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</si>
  <si>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</si>
  <si>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</si>
  <si>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</si>
  <si>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</si>
  <si>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</si>
  <si>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</si>
  <si>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</si>
  <si>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</si>
  <si>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</si>
  <si>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</si>
  <si>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 xml:space="preserve">33 0 00 60990  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</si>
  <si>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</si>
  <si>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</si>
  <si>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</si>
  <si>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</si>
  <si>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</si>
  <si>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</si>
  <si>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</si>
  <si>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</si>
  <si>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</si>
  <si>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</si>
  <si>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</si>
  <si>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</si>
  <si>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</si>
  <si>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</si>
  <si>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</si>
  <si>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</si>
  <si>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</si>
  <si>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</si>
  <si>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</si>
  <si>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</si>
  <si>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</si>
  <si>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</si>
  <si>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</si>
  <si>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</si>
  <si>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</si>
  <si>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</si>
  <si>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</si>
  <si>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</si>
  <si>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</si>
  <si>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</si>
  <si>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</si>
  <si>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</si>
  <si>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</si>
  <si>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</si>
  <si>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</si>
  <si>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</si>
  <si>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</si>
  <si>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</si>
  <si>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</si>
  <si>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</si>
  <si>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</si>
  <si>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</si>
  <si>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</si>
  <si>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</si>
  <si>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21 0 00 60990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</si>
  <si>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</si>
  <si>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</si>
  <si>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</si>
  <si>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</si>
  <si>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</si>
  <si>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</si>
  <si>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</si>
  <si>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</si>
  <si>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22 0 00 00000</t>
  </si>
  <si>
    <t>22 0 00 60990</t>
  </si>
  <si>
    <t>37 0  00 00000</t>
  </si>
  <si>
    <t>17 0 00 00000</t>
  </si>
  <si>
    <t>17 0 00 60990</t>
  </si>
  <si>
    <t>91 0 00 00000</t>
  </si>
  <si>
    <t>91 4 00 00000</t>
  </si>
  <si>
    <t>91 4 00 70400</t>
  </si>
  <si>
    <t>Иные вопросы в обрасти национальной экономики</t>
  </si>
  <si>
    <t>Мероприятия в области сельского хозяйства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</si>
  <si>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</si>
  <si>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</si>
  <si>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</si>
  <si>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 xml:space="preserve">23 0  00 70910 </t>
  </si>
  <si>
    <t>90 4 00 70700</t>
  </si>
  <si>
    <t>90 4 00 70800</t>
  </si>
  <si>
    <t>Дополнительное образование детей</t>
  </si>
  <si>
    <t xml:space="preserve">Молодежная политика </t>
  </si>
  <si>
    <t>33 0 00 60900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</si>
  <si>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</si>
  <si>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</si>
  <si>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</si>
  <si>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</si>
  <si>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</si>
  <si>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</si>
  <si>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</si>
  <si>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</si>
  <si>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</si>
  <si>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</si>
  <si>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</si>
  <si>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</si>
  <si>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</si>
  <si>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</si>
  <si>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179</t>
  </si>
  <si>
    <t>ГРБС</t>
  </si>
  <si>
    <t>78 0 00 00000</t>
  </si>
  <si>
    <t>78 0 00 60990</t>
  </si>
  <si>
    <t>74 0 00 00000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</si>
  <si>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</si>
  <si>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</si>
  <si>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</si>
  <si>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</si>
  <si>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</si>
  <si>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</si>
  <si>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</si>
  <si>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</si>
  <si>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</si>
  <si>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</si>
  <si>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85 0 00 70090</t>
  </si>
  <si>
    <t>85 0 00 70110</t>
  </si>
  <si>
    <t>84 0 00 10160</t>
  </si>
  <si>
    <t>84 0 00 10150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</si>
  <si>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</si>
  <si>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</si>
  <si>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</si>
  <si>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</si>
  <si>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Софинансирование части расходов местных бюджетов по оплате труда работников муниципальных учреждений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</si>
  <si>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</si>
  <si>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</si>
  <si>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</si>
  <si>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</si>
  <si>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</si>
  <si>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</si>
  <si>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</si>
  <si>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</si>
  <si>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государственной политики в области содействия занятости населения</t>
  </si>
  <si>
    <t>23 0  00 L3042</t>
  </si>
  <si>
    <t xml:space="preserve">84 0 00 10110 </t>
  </si>
  <si>
    <t>Защита населения и территории от чрезвычайных ситуаций природного и техногенного характера,  пожарная безопасность</t>
  </si>
  <si>
    <t>Водное хозяйство</t>
  </si>
  <si>
    <t>Коммунальное хозяйство</t>
  </si>
  <si>
    <t>73 0 00 00000</t>
  </si>
  <si>
    <t>73 0 00 60990</t>
  </si>
  <si>
    <t xml:space="preserve">Расходы на реализацию мероприятий, направленных на обеспечение стабильного водоснабжения населения Алтайского края </t>
  </si>
  <si>
    <t>37 0 00 S3020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</si>
  <si>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</si>
  <si>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</si>
  <si>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</si>
  <si>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</si>
  <si>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</si>
  <si>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</si>
  <si>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</si>
  <si>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</si>
  <si>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</si>
  <si>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</si>
  <si>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</si>
  <si>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</si>
  <si>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</si>
  <si>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</si>
  <si>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</si>
  <si>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</si>
  <si>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</si>
  <si>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</si>
  <si>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 "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</si>
  <si>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</si>
  <si>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</si>
  <si>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</si>
  <si>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</si>
  <si>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</si>
  <si>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</si>
  <si>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</si>
  <si>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 00 S0940</t>
  </si>
  <si>
    <t>42 0 00 00000</t>
  </si>
  <si>
    <t>Муниципальная программа "Переселение граждан из аварийного жилищного фонда города Бийска"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</si>
  <si>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</si>
  <si>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</si>
  <si>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</si>
  <si>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</si>
  <si>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</si>
  <si>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</si>
  <si>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</si>
  <si>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42 0 00 60990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</si>
  <si>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</si>
  <si>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</si>
  <si>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</si>
  <si>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</si>
  <si>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</si>
  <si>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родителю.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</si>
  <si>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</si>
  <si>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</si>
  <si>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</si>
  <si>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</si>
  <si>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"Развитие жилищно-коммунального хозяйства, благоустройства и дорожного хозяйства в городе Бийске"</t>
  </si>
  <si>
    <t xml:space="preserve">Муниципальная программа "Материально-техническое и организационное обеспечение органов местного самоуправления города Бийска" </t>
  </si>
  <si>
    <t>Муниципальная программа "Профилактика  преступлений и иных правонарушений"</t>
  </si>
  <si>
    <t xml:space="preserve">Муниципальная  программа "Профилактика терроризма, а также минимизация и (или) ликвидация его проявлений на территории города Бийска" 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</si>
  <si>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</si>
  <si>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 xml:space="preserve">Муниципальная программа "Развитие  образования в городе Бийске" </t>
  </si>
  <si>
    <t xml:space="preserve">Муниципальная программа "Молодежь Наукограда Бийск" </t>
  </si>
  <si>
    <t xml:space="preserve">Муниципальная программа "Развитие культуры города Бийска" </t>
  </si>
  <si>
    <t xml:space="preserve">Муниципальная программа "Профилактика социального сиротства в городе Бийске" </t>
  </si>
  <si>
    <t>Муниципальная программа "Развитие физической культуры и спорта в городе Бийске"</t>
  </si>
  <si>
    <t xml:space="preserve">Муниципальная программа "Развитие общественного здоровья" 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</si>
  <si>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</si>
  <si>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 xml:space="preserve"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 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</si>
  <si>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</si>
  <si>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</si>
  <si>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 xml:space="preserve">Муниципальная программа "Организация и осуществление мероприятий по гражданской оброне,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 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</si>
  <si>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</si>
  <si>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</si>
  <si>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</si>
  <si>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</si>
  <si>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</si>
  <si>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</si>
  <si>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</si>
  <si>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</si>
  <si>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</si>
  <si>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</si>
  <si>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 Повышение безопасности дорожного движения в г.Бийске"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</si>
  <si>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</si>
  <si>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</si>
  <si>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</si>
  <si>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 "Профилактика социального сиротства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</si>
  <si>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</si>
  <si>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</si>
  <si>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 "Профилактика наркомании и токсикомании в г.Бийске"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</si>
  <si>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</si>
  <si>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</si>
  <si>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</si>
  <si>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Муниципальная программа  "Газификация города Бийска"</t>
  </si>
  <si>
    <t>74 0 00 60990</t>
  </si>
  <si>
    <t>74 0 00 S3030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</si>
  <si>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</si>
  <si>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</si>
  <si>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</si>
  <si>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</si>
  <si>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Муниципальное казенное учреждение "Управление муниципальным имуществом Администрации города Бийска"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</si>
  <si>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</si>
  <si>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</si>
  <si>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</si>
  <si>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Отлов и содержание  животных без владельцев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</si>
  <si>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</si>
  <si>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</si>
  <si>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</si>
  <si>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Дума города Бийска</t>
  </si>
  <si>
    <t>Ведомственная структура расходов бюджета города на 2025 год</t>
  </si>
  <si>
    <t>26 0 00 70830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</si>
  <si>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являбщихся членами семьи, признанной многодетной в соответствии с законодательством Российской Федерации и Алтайского края</t>
  </si>
  <si>
    <t>23 0  00 S6890</t>
  </si>
  <si>
    <t>Расходы на обеспечение бесплатным одноразовым горячим питанием детей из многодетных семей</t>
  </si>
  <si>
    <t>74 0 И4 55550</t>
  </si>
  <si>
    <t>23 0 Ю6 53032</t>
  </si>
  <si>
    <t>23 0 Ю6 00000</t>
  </si>
  <si>
    <t>23 0 Ю6 51790</t>
  </si>
  <si>
    <t>74 0 И4 00000</t>
  </si>
  <si>
    <t>Региональный проект "Формирование комфортной городской среды", входящий в национальный проект "Инфраструктура для жизни"</t>
  </si>
  <si>
    <t>Региональный проект «Педагоги и наставники», входящий в национальный проект «Молодежь и дети»</t>
  </si>
  <si>
    <t>37 0 00 SД110</t>
  </si>
  <si>
    <t>37 0 009Д999</t>
  </si>
  <si>
    <t>37 0 00 9Д999</t>
  </si>
  <si>
    <t>29 0 00 L1440</t>
  </si>
  <si>
    <t>Массовый спорт</t>
  </si>
  <si>
    <t>Расходы на покупку и монтаж оборудования для создания модульных спортивных сооружений</t>
  </si>
  <si>
    <t>29 0 00 S8210</t>
  </si>
  <si>
    <t>Cоздания модульных спортивных сооружений</t>
  </si>
  <si>
    <t>74 0 И4 54240</t>
  </si>
  <si>
    <t xml:space="preserve">Проектирование, строительство, реконструкция, капитальный ремонт и ремонт автомобильных дорог общего пользования местного значения </t>
  </si>
  <si>
    <t xml:space="preserve">Cоздания модульных спортивных сооружений
</t>
  </si>
  <si>
    <t>23 0 Ю6 50502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</si>
  <si>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(расходы на реализацию мероприятий в муниципальных учреждениях)</t>
  </si>
  <si>
    <t xml:space="preserve">Расходы на поощрение муниципальных образований  -победителей Всероссийского конкурса лучших проектов создания 
комфортной городской среды
</t>
  </si>
  <si>
    <t xml:space="preserve">                        Приложение № 4
к решению Думы города 
от 24.12.2024№ 384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</si>
</sst>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"/>
    <numFmt numFmtId="166" formatCode="000\.00\.00;;"/>
    <numFmt numFmtId="167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/>
    <xf numFmtId="164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65" fontId="7" fillId="3" borderId="1" xfId="3" applyNumberFormat="1" applyFont="1" applyFill="1" applyBorder="1" applyAlignment="1" applyProtection="1">
      <alignment vertical="center" wrapText="1"/>
      <protection hidden="1"/>
    </xf>
    <xf numFmtId="167" fontId="7" fillId="3" borderId="1" xfId="3" applyNumberFormat="1" applyFont="1" applyFill="1" applyBorder="1" applyAlignment="1" applyProtection="1">
      <alignment vertical="top" wrapText="1"/>
      <protection hidden="1"/>
    </xf>
    <xf numFmtId="0" fontId="7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7" fillId="3" borderId="1" xfId="0" applyFont="1" applyFill="1" applyBorder="1" applyAlignment="1"/>
    <xf numFmtId="49" fontId="2" fillId="2" borderId="0" xfId="0" applyNumberFormat="1" applyFont="1" applyFill="1" applyAlignment="1">
      <alignment horizontal="right"/>
    </xf>
    <xf numFmtId="49" fontId="8" fillId="3" borderId="1" xfId="0" applyNumberFormat="1" applyFont="1" applyFill="1" applyBorder="1" applyAlignment="1">
      <alignment horizontal="right" vertical="top" wrapText="1"/>
    </xf>
    <xf numFmtId="49" fontId="7" fillId="3" borderId="1" xfId="0" applyNumberFormat="1" applyFont="1" applyFill="1" applyBorder="1" applyAlignment="1">
      <alignment horizontal="right" vertical="top" wrapText="1"/>
    </xf>
    <xf numFmtId="166" fontId="7" fillId="3" borderId="1" xfId="4" applyNumberFormat="1" applyFont="1" applyFill="1" applyBorder="1" applyAlignment="1" applyProtection="1">
      <alignment horizontal="right" vertical="top" wrapText="1"/>
      <protection hidden="1"/>
    </xf>
    <xf numFmtId="165" fontId="8" fillId="3" borderId="1" xfId="3" applyNumberFormat="1" applyFont="1" applyFill="1" applyBorder="1" applyAlignment="1" applyProtection="1">
      <alignment horizontal="right" vertical="top" wrapText="1"/>
      <protection hidden="1"/>
    </xf>
    <xf numFmtId="0" fontId="8" fillId="3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3"/>
  <sheetViews>
    <sheetView tabSelected="1" view="pageBreakPreview" topLeftCell="A923" zoomScaleSheetLayoutView="100" workbookViewId="0">
      <selection activeCell="R4" sqref="R4"/>
    </sheetView>
  </sheetViews>
  <sheetFormatPr defaultRowHeight="12" x14ac:dyDescent="0.2"/>
  <cols>
    <col min="1" max="1" width="49.85546875" style="1" customWidth="1"/>
    <col min="2" max="2" width="6.5703125" style="17" customWidth="1"/>
    <col min="3" max="3" width="4" style="17" customWidth="1"/>
    <col min="4" max="4" width="3.85546875" style="17" bestFit="1" customWidth="1"/>
    <col min="5" max="5" width="15" style="17" bestFit="1" customWidth="1"/>
    <col min="6" max="6" width="6.140625" style="15" customWidth="1"/>
    <col min="7" max="7" width="11.28515625" style="1" customWidth="1"/>
    <col min="8" max="9" width="9.140625" style="1" hidden="1" customWidth="1"/>
    <col min="10" max="16384" width="9.140625" style="1"/>
  </cols>
  <sheetData>
    <row r="1" spans="1:7" ht="54.75" customHeight="1" x14ac:dyDescent="0.3">
      <c r="A1" s="4"/>
      <c r="B1" s="26" t="s">
        <v>384</v>
      </c>
      <c r="C1" s="27"/>
      <c r="D1" s="27"/>
      <c r="E1" s="27"/>
      <c r="F1" s="27"/>
      <c r="G1" s="27"/>
    </row>
    <row r="2" spans="1:7" ht="12.75" customHeight="1" x14ac:dyDescent="0.2">
      <c r="A2" s="4"/>
      <c r="B2" s="28"/>
      <c r="C2" s="28"/>
      <c r="D2" s="28"/>
      <c r="E2" s="28"/>
      <c r="F2" s="28"/>
      <c r="G2" s="28"/>
    </row>
    <row r="3" spans="1:7" ht="9.75" customHeight="1" x14ac:dyDescent="0.2">
      <c r="A3" s="2"/>
    </row>
    <row r="4" spans="1:7" ht="20.25" customHeight="1" x14ac:dyDescent="0.2">
      <c r="A4" s="29" t="s">
        <v>358</v>
      </c>
      <c r="B4" s="29"/>
      <c r="C4" s="29"/>
      <c r="D4" s="29"/>
      <c r="E4" s="29"/>
      <c r="F4" s="29"/>
      <c r="G4" s="29"/>
    </row>
    <row r="5" spans="1:7" x14ac:dyDescent="0.2">
      <c r="A5" s="2"/>
      <c r="G5" s="4" t="s">
        <v>95</v>
      </c>
    </row>
    <row r="6" spans="1:7" ht="15.75" x14ac:dyDescent="0.2">
      <c r="A6" s="24" t="s">
        <v>0</v>
      </c>
      <c r="B6" s="25" t="s">
        <v>217</v>
      </c>
      <c r="C6" s="25" t="s">
        <v>1</v>
      </c>
      <c r="D6" s="25" t="s">
        <v>50</v>
      </c>
      <c r="E6" s="25" t="s">
        <v>49</v>
      </c>
      <c r="F6" s="24" t="s">
        <v>48</v>
      </c>
      <c r="G6" s="24" t="s">
        <v>18</v>
      </c>
    </row>
    <row r="7" spans="1:7" ht="46.5" customHeight="1" x14ac:dyDescent="0.2">
      <c r="A7" s="11" t="s">
        <v>68</v>
      </c>
      <c r="B7" s="18" t="s">
        <v>35</v>
      </c>
      <c r="C7" s="18"/>
      <c r="D7" s="18"/>
      <c r="E7" s="18"/>
      <c r="F7" s="18"/>
      <c r="G7" s="12">
        <f>G8+G16+G26+G50+G85+G79</f>
        <v>1087639.1000000001</v>
      </c>
    </row>
    <row r="8" spans="1:7" ht="15.75" x14ac:dyDescent="0.2">
      <c r="A8" s="7" t="s">
        <v>2</v>
      </c>
      <c r="B8" s="19" t="s">
        <v>35</v>
      </c>
      <c r="C8" s="19" t="s">
        <v>27</v>
      </c>
      <c r="D8" s="19"/>
      <c r="E8" s="18"/>
      <c r="F8" s="18"/>
      <c r="G8" s="6">
        <f>G9</f>
        <v>2911</v>
      </c>
    </row>
    <row r="9" spans="1:7" ht="15.75" x14ac:dyDescent="0.2">
      <c r="A9" s="7" t="s">
        <v>4</v>
      </c>
      <c r="B9" s="19" t="s">
        <v>35</v>
      </c>
      <c r="C9" s="19" t="s">
        <v>27</v>
      </c>
      <c r="D9" s="19" t="s">
        <v>59</v>
      </c>
      <c r="E9" s="18"/>
      <c r="F9" s="18"/>
      <c r="G9" s="6">
        <f>G10</f>
        <v>2911</v>
      </c>
    </row>
    <row r="10" spans="1:7" ht="51" customHeight="1" x14ac:dyDescent="0.2">
      <c r="A10" s="7" t="s">
        <v>306</v>
      </c>
      <c r="B10" s="19" t="s">
        <v>35</v>
      </c>
      <c r="C10" s="19" t="s">
        <v>27</v>
      </c>
      <c r="D10" s="19" t="s">
        <v>59</v>
      </c>
      <c r="E10" s="19" t="s">
        <v>126</v>
      </c>
      <c r="F10" s="18"/>
      <c r="G10" s="6">
        <f>G11</f>
        <v>2911</v>
      </c>
    </row>
    <row r="11" spans="1:7" ht="31.5" x14ac:dyDescent="0.2">
      <c r="A11" s="7" t="s">
        <v>119</v>
      </c>
      <c r="B11" s="19" t="s">
        <v>35</v>
      </c>
      <c r="C11" s="19" t="s">
        <v>27</v>
      </c>
      <c r="D11" s="19" t="s">
        <v>59</v>
      </c>
      <c r="E11" s="19" t="s">
        <v>127</v>
      </c>
      <c r="F11" s="18"/>
      <c r="G11" s="6">
        <f>G14+G12</f>
        <v>2911</v>
      </c>
    </row>
    <row r="12" spans="1:7" ht="80.25" customHeight="1" x14ac:dyDescent="0.2">
      <c r="A12" s="7" t="s">
        <v>93</v>
      </c>
      <c r="B12" s="19" t="s">
        <v>35</v>
      </c>
      <c r="C12" s="19" t="s">
        <v>27</v>
      </c>
      <c r="D12" s="19" t="s">
        <v>59</v>
      </c>
      <c r="E12" s="19" t="s">
        <v>127</v>
      </c>
      <c r="F12" s="19" t="s">
        <v>63</v>
      </c>
      <c r="G12" s="6">
        <f>G13</f>
        <v>2548</v>
      </c>
    </row>
    <row r="13" spans="1:7" ht="33" customHeight="1" x14ac:dyDescent="0.2">
      <c r="A13" s="7" t="s">
        <v>102</v>
      </c>
      <c r="B13" s="19" t="s">
        <v>35</v>
      </c>
      <c r="C13" s="19" t="s">
        <v>27</v>
      </c>
      <c r="D13" s="19" t="s">
        <v>59</v>
      </c>
      <c r="E13" s="19" t="s">
        <v>127</v>
      </c>
      <c r="F13" s="19" t="s">
        <v>101</v>
      </c>
      <c r="G13" s="6">
        <v>2548</v>
      </c>
    </row>
    <row r="14" spans="1:7" ht="31.5" x14ac:dyDescent="0.2">
      <c r="A14" s="7" t="s">
        <v>155</v>
      </c>
      <c r="B14" s="19" t="s">
        <v>35</v>
      </c>
      <c r="C14" s="19" t="s">
        <v>27</v>
      </c>
      <c r="D14" s="19" t="s">
        <v>59</v>
      </c>
      <c r="E14" s="19" t="s">
        <v>127</v>
      </c>
      <c r="F14" s="19" t="s">
        <v>104</v>
      </c>
      <c r="G14" s="6">
        <f>G15</f>
        <v>363</v>
      </c>
    </row>
    <row r="15" spans="1:7" ht="47.25" customHeight="1" x14ac:dyDescent="0.2">
      <c r="A15" s="7" t="s">
        <v>106</v>
      </c>
      <c r="B15" s="19" t="s">
        <v>35</v>
      </c>
      <c r="C15" s="19" t="s">
        <v>27</v>
      </c>
      <c r="D15" s="19" t="s">
        <v>59</v>
      </c>
      <c r="E15" s="19" t="s">
        <v>127</v>
      </c>
      <c r="F15" s="19" t="s">
        <v>105</v>
      </c>
      <c r="G15" s="6">
        <v>363</v>
      </c>
    </row>
    <row r="16" spans="1:7" ht="31.5" x14ac:dyDescent="0.2">
      <c r="A16" s="7" t="s">
        <v>5</v>
      </c>
      <c r="B16" s="19" t="s">
        <v>35</v>
      </c>
      <c r="C16" s="19" t="s">
        <v>32</v>
      </c>
      <c r="D16" s="19"/>
      <c r="E16" s="19"/>
      <c r="F16" s="19"/>
      <c r="G16" s="6">
        <f>G17</f>
        <v>162</v>
      </c>
    </row>
    <row r="17" spans="1:7" ht="31.5" customHeight="1" x14ac:dyDescent="0.2">
      <c r="A17" s="7" t="s">
        <v>57</v>
      </c>
      <c r="B17" s="19" t="s">
        <v>35</v>
      </c>
      <c r="C17" s="19" t="s">
        <v>32</v>
      </c>
      <c r="D17" s="19" t="s">
        <v>37</v>
      </c>
      <c r="E17" s="19"/>
      <c r="F17" s="19"/>
      <c r="G17" s="6">
        <f>G18+G22</f>
        <v>162</v>
      </c>
    </row>
    <row r="18" spans="1:7" ht="31.5" x14ac:dyDescent="0.2">
      <c r="A18" s="7" t="s">
        <v>307</v>
      </c>
      <c r="B18" s="19" t="s">
        <v>35</v>
      </c>
      <c r="C18" s="19" t="s">
        <v>32</v>
      </c>
      <c r="D18" s="19" t="s">
        <v>37</v>
      </c>
      <c r="E18" s="19" t="s">
        <v>128</v>
      </c>
      <c r="F18" s="19"/>
      <c r="G18" s="6">
        <f>G19</f>
        <v>103</v>
      </c>
    </row>
    <row r="19" spans="1:7" ht="31.5" x14ac:dyDescent="0.2">
      <c r="A19" s="7" t="s">
        <v>119</v>
      </c>
      <c r="B19" s="19" t="s">
        <v>35</v>
      </c>
      <c r="C19" s="19" t="s">
        <v>32</v>
      </c>
      <c r="D19" s="19" t="s">
        <v>37</v>
      </c>
      <c r="E19" s="19" t="s">
        <v>129</v>
      </c>
      <c r="F19" s="19"/>
      <c r="G19" s="6">
        <f>G20</f>
        <v>103</v>
      </c>
    </row>
    <row r="20" spans="1:7" ht="48.75" customHeight="1" x14ac:dyDescent="0.2">
      <c r="A20" s="7" t="s">
        <v>118</v>
      </c>
      <c r="B20" s="19" t="s">
        <v>35</v>
      </c>
      <c r="C20" s="19" t="s">
        <v>32</v>
      </c>
      <c r="D20" s="19" t="s">
        <v>37</v>
      </c>
      <c r="E20" s="19" t="s">
        <v>129</v>
      </c>
      <c r="F20" s="19" t="s">
        <v>117</v>
      </c>
      <c r="G20" s="6">
        <f>G21</f>
        <v>103</v>
      </c>
    </row>
    <row r="21" spans="1:7" ht="17.25" customHeight="1" x14ac:dyDescent="0.2">
      <c r="A21" s="7" t="s">
        <v>67</v>
      </c>
      <c r="B21" s="19" t="s">
        <v>35</v>
      </c>
      <c r="C21" s="19" t="s">
        <v>32</v>
      </c>
      <c r="D21" s="19" t="s">
        <v>37</v>
      </c>
      <c r="E21" s="19" t="s">
        <v>129</v>
      </c>
      <c r="F21" s="19" t="s">
        <v>66</v>
      </c>
      <c r="G21" s="6">
        <v>103</v>
      </c>
    </row>
    <row r="22" spans="1:7" ht="63" x14ac:dyDescent="0.2">
      <c r="A22" s="7" t="s">
        <v>309</v>
      </c>
      <c r="B22" s="19" t="s">
        <v>35</v>
      </c>
      <c r="C22" s="19" t="s">
        <v>32</v>
      </c>
      <c r="D22" s="19" t="s">
        <v>37</v>
      </c>
      <c r="E22" s="19" t="s">
        <v>218</v>
      </c>
      <c r="F22" s="19"/>
      <c r="G22" s="6">
        <f>G23</f>
        <v>59</v>
      </c>
    </row>
    <row r="23" spans="1:7" ht="31.5" x14ac:dyDescent="0.2">
      <c r="A23" s="7" t="s">
        <v>119</v>
      </c>
      <c r="B23" s="19" t="s">
        <v>35</v>
      </c>
      <c r="C23" s="19" t="s">
        <v>32</v>
      </c>
      <c r="D23" s="19" t="s">
        <v>37</v>
      </c>
      <c r="E23" s="19" t="s">
        <v>219</v>
      </c>
      <c r="F23" s="19"/>
      <c r="G23" s="6">
        <f>G24</f>
        <v>59</v>
      </c>
    </row>
    <row r="24" spans="1:7" ht="51" customHeight="1" x14ac:dyDescent="0.2">
      <c r="A24" s="7" t="s">
        <v>118</v>
      </c>
      <c r="B24" s="19" t="s">
        <v>35</v>
      </c>
      <c r="C24" s="19" t="s">
        <v>32</v>
      </c>
      <c r="D24" s="19" t="s">
        <v>37</v>
      </c>
      <c r="E24" s="19" t="s">
        <v>219</v>
      </c>
      <c r="F24" s="19" t="s">
        <v>117</v>
      </c>
      <c r="G24" s="6">
        <f>G25</f>
        <v>59</v>
      </c>
    </row>
    <row r="25" spans="1:7" ht="17.25" customHeight="1" x14ac:dyDescent="0.2">
      <c r="A25" s="7" t="s">
        <v>67</v>
      </c>
      <c r="B25" s="19" t="s">
        <v>35</v>
      </c>
      <c r="C25" s="19" t="s">
        <v>32</v>
      </c>
      <c r="D25" s="19" t="s">
        <v>37</v>
      </c>
      <c r="E25" s="19" t="s">
        <v>219</v>
      </c>
      <c r="F25" s="19" t="s">
        <v>66</v>
      </c>
      <c r="G25" s="6">
        <v>59</v>
      </c>
    </row>
    <row r="26" spans="1:7" ht="15.75" x14ac:dyDescent="0.2">
      <c r="A26" s="7" t="s">
        <v>10</v>
      </c>
      <c r="B26" s="19" t="s">
        <v>35</v>
      </c>
      <c r="C26" s="19" t="s">
        <v>29</v>
      </c>
      <c r="D26" s="19"/>
      <c r="E26" s="19"/>
      <c r="F26" s="19"/>
      <c r="G26" s="6">
        <f>G27+G35+G45</f>
        <v>190107</v>
      </c>
    </row>
    <row r="27" spans="1:7" ht="15.75" x14ac:dyDescent="0.2">
      <c r="A27" s="7" t="s">
        <v>199</v>
      </c>
      <c r="B27" s="19" t="s">
        <v>35</v>
      </c>
      <c r="C27" s="19" t="s">
        <v>29</v>
      </c>
      <c r="D27" s="19" t="s">
        <v>32</v>
      </c>
      <c r="E27" s="19"/>
      <c r="F27" s="19"/>
      <c r="G27" s="6">
        <f>G28</f>
        <v>185807</v>
      </c>
    </row>
    <row r="28" spans="1:7" ht="31.5" x14ac:dyDescent="0.2">
      <c r="A28" s="7" t="s">
        <v>310</v>
      </c>
      <c r="B28" s="19" t="s">
        <v>35</v>
      </c>
      <c r="C28" s="19" t="s">
        <v>29</v>
      </c>
      <c r="D28" s="19" t="s">
        <v>32</v>
      </c>
      <c r="E28" s="19" t="s">
        <v>130</v>
      </c>
      <c r="F28" s="19"/>
      <c r="G28" s="6">
        <f>G29+G32</f>
        <v>185807</v>
      </c>
    </row>
    <row r="29" spans="1:7" ht="31.5" x14ac:dyDescent="0.2">
      <c r="A29" s="7" t="s">
        <v>119</v>
      </c>
      <c r="B29" s="19" t="s">
        <v>35</v>
      </c>
      <c r="C29" s="19" t="s">
        <v>29</v>
      </c>
      <c r="D29" s="19" t="s">
        <v>32</v>
      </c>
      <c r="E29" s="19" t="s">
        <v>131</v>
      </c>
      <c r="F29" s="19"/>
      <c r="G29" s="6">
        <f>G30</f>
        <v>139907</v>
      </c>
    </row>
    <row r="30" spans="1:7" ht="51" customHeight="1" x14ac:dyDescent="0.2">
      <c r="A30" s="7" t="s">
        <v>118</v>
      </c>
      <c r="B30" s="19" t="s">
        <v>35</v>
      </c>
      <c r="C30" s="19" t="s">
        <v>29</v>
      </c>
      <c r="D30" s="19" t="s">
        <v>32</v>
      </c>
      <c r="E30" s="19" t="s">
        <v>131</v>
      </c>
      <c r="F30" s="19" t="s">
        <v>117</v>
      </c>
      <c r="G30" s="6">
        <f>G31</f>
        <v>139907</v>
      </c>
    </row>
    <row r="31" spans="1:7" ht="19.5" customHeight="1" x14ac:dyDescent="0.2">
      <c r="A31" s="7" t="s">
        <v>67</v>
      </c>
      <c r="B31" s="19" t="s">
        <v>35</v>
      </c>
      <c r="C31" s="19" t="s">
        <v>29</v>
      </c>
      <c r="D31" s="19" t="s">
        <v>32</v>
      </c>
      <c r="E31" s="19" t="s">
        <v>131</v>
      </c>
      <c r="F31" s="19" t="s">
        <v>66</v>
      </c>
      <c r="G31" s="6">
        <v>139907</v>
      </c>
    </row>
    <row r="32" spans="1:7" ht="47.25" x14ac:dyDescent="0.2">
      <c r="A32" s="8" t="s">
        <v>239</v>
      </c>
      <c r="B32" s="19" t="s">
        <v>35</v>
      </c>
      <c r="C32" s="19" t="s">
        <v>29</v>
      </c>
      <c r="D32" s="19" t="s">
        <v>32</v>
      </c>
      <c r="E32" s="20" t="s">
        <v>213</v>
      </c>
      <c r="F32" s="21"/>
      <c r="G32" s="6">
        <f>G33</f>
        <v>45900</v>
      </c>
    </row>
    <row r="33" spans="1:7" ht="48.75" customHeight="1" x14ac:dyDescent="0.2">
      <c r="A33" s="7" t="s">
        <v>118</v>
      </c>
      <c r="B33" s="19" t="s">
        <v>35</v>
      </c>
      <c r="C33" s="19" t="s">
        <v>29</v>
      </c>
      <c r="D33" s="19" t="s">
        <v>32</v>
      </c>
      <c r="E33" s="20" t="s">
        <v>213</v>
      </c>
      <c r="F33" s="19" t="s">
        <v>117</v>
      </c>
      <c r="G33" s="6">
        <f>G34</f>
        <v>45900</v>
      </c>
    </row>
    <row r="34" spans="1:7" ht="19.5" customHeight="1" x14ac:dyDescent="0.2">
      <c r="A34" s="7" t="s">
        <v>67</v>
      </c>
      <c r="B34" s="19" t="s">
        <v>35</v>
      </c>
      <c r="C34" s="19" t="s">
        <v>29</v>
      </c>
      <c r="D34" s="19" t="s">
        <v>32</v>
      </c>
      <c r="E34" s="20" t="s">
        <v>213</v>
      </c>
      <c r="F34" s="19" t="s">
        <v>66</v>
      </c>
      <c r="G34" s="6">
        <f>45900</f>
        <v>45900</v>
      </c>
    </row>
    <row r="35" spans="1:7" ht="15.75" x14ac:dyDescent="0.2">
      <c r="A35" s="7" t="s">
        <v>200</v>
      </c>
      <c r="B35" s="19" t="s">
        <v>35</v>
      </c>
      <c r="C35" s="19" t="s">
        <v>29</v>
      </c>
      <c r="D35" s="19" t="s">
        <v>29</v>
      </c>
      <c r="E35" s="19"/>
      <c r="F35" s="19"/>
      <c r="G35" s="6">
        <f>G36</f>
        <v>3525</v>
      </c>
    </row>
    <row r="36" spans="1:7" ht="31.5" x14ac:dyDescent="0.2">
      <c r="A36" s="7" t="s">
        <v>311</v>
      </c>
      <c r="B36" s="19" t="s">
        <v>35</v>
      </c>
      <c r="C36" s="19" t="s">
        <v>29</v>
      </c>
      <c r="D36" s="19" t="s">
        <v>29</v>
      </c>
      <c r="E36" s="19" t="s">
        <v>132</v>
      </c>
      <c r="F36" s="19"/>
      <c r="G36" s="6">
        <f>G37</f>
        <v>3525</v>
      </c>
    </row>
    <row r="37" spans="1:7" ht="31.5" x14ac:dyDescent="0.2">
      <c r="A37" s="7" t="s">
        <v>119</v>
      </c>
      <c r="B37" s="19" t="s">
        <v>35</v>
      </c>
      <c r="C37" s="19" t="s">
        <v>29</v>
      </c>
      <c r="D37" s="19" t="s">
        <v>29</v>
      </c>
      <c r="E37" s="19" t="s">
        <v>133</v>
      </c>
      <c r="F37" s="19"/>
      <c r="G37" s="6">
        <f>G38+G42+G40</f>
        <v>3525</v>
      </c>
    </row>
    <row r="38" spans="1:7" ht="33.75" customHeight="1" x14ac:dyDescent="0.2">
      <c r="A38" s="7" t="s">
        <v>155</v>
      </c>
      <c r="B38" s="19" t="s">
        <v>35</v>
      </c>
      <c r="C38" s="19" t="s">
        <v>29</v>
      </c>
      <c r="D38" s="19" t="s">
        <v>29</v>
      </c>
      <c r="E38" s="19" t="s">
        <v>133</v>
      </c>
      <c r="F38" s="19" t="s">
        <v>104</v>
      </c>
      <c r="G38" s="6">
        <f>G39</f>
        <v>51</v>
      </c>
    </row>
    <row r="39" spans="1:7" ht="47.25" customHeight="1" x14ac:dyDescent="0.2">
      <c r="A39" s="7" t="s">
        <v>106</v>
      </c>
      <c r="B39" s="19" t="s">
        <v>35</v>
      </c>
      <c r="C39" s="19" t="s">
        <v>29</v>
      </c>
      <c r="D39" s="19" t="s">
        <v>29</v>
      </c>
      <c r="E39" s="19" t="s">
        <v>133</v>
      </c>
      <c r="F39" s="19" t="s">
        <v>105</v>
      </c>
      <c r="G39" s="6">
        <v>51</v>
      </c>
    </row>
    <row r="40" spans="1:7" ht="16.5" customHeight="1" x14ac:dyDescent="0.2">
      <c r="A40" s="7" t="s">
        <v>65</v>
      </c>
      <c r="B40" s="19" t="s">
        <v>35</v>
      </c>
      <c r="C40" s="19" t="s">
        <v>29</v>
      </c>
      <c r="D40" s="19" t="s">
        <v>29</v>
      </c>
      <c r="E40" s="19" t="s">
        <v>133</v>
      </c>
      <c r="F40" s="19" t="s">
        <v>64</v>
      </c>
      <c r="G40" s="6">
        <f>G41</f>
        <v>1500</v>
      </c>
    </row>
    <row r="41" spans="1:7" ht="16.5" customHeight="1" x14ac:dyDescent="0.2">
      <c r="A41" s="7" t="s">
        <v>203</v>
      </c>
      <c r="B41" s="19" t="s">
        <v>35</v>
      </c>
      <c r="C41" s="19" t="s">
        <v>29</v>
      </c>
      <c r="D41" s="19" t="s">
        <v>29</v>
      </c>
      <c r="E41" s="19" t="s">
        <v>133</v>
      </c>
      <c r="F41" s="19" t="s">
        <v>202</v>
      </c>
      <c r="G41" s="6">
        <v>1500</v>
      </c>
    </row>
    <row r="42" spans="1:7" ht="48" customHeight="1" x14ac:dyDescent="0.2">
      <c r="A42" s="7" t="s">
        <v>118</v>
      </c>
      <c r="B42" s="19" t="s">
        <v>35</v>
      </c>
      <c r="C42" s="19" t="s">
        <v>29</v>
      </c>
      <c r="D42" s="19" t="s">
        <v>29</v>
      </c>
      <c r="E42" s="19" t="s">
        <v>133</v>
      </c>
      <c r="F42" s="19" t="s">
        <v>117</v>
      </c>
      <c r="G42" s="6">
        <f>G43+G44</f>
        <v>1974</v>
      </c>
    </row>
    <row r="43" spans="1:7" ht="16.5" customHeight="1" x14ac:dyDescent="0.2">
      <c r="A43" s="7" t="s">
        <v>67</v>
      </c>
      <c r="B43" s="19" t="s">
        <v>35</v>
      </c>
      <c r="C43" s="19" t="s">
        <v>29</v>
      </c>
      <c r="D43" s="19" t="s">
        <v>29</v>
      </c>
      <c r="E43" s="19" t="s">
        <v>133</v>
      </c>
      <c r="F43" s="19" t="s">
        <v>66</v>
      </c>
      <c r="G43" s="6">
        <f>474</f>
        <v>474</v>
      </c>
    </row>
    <row r="44" spans="1:7" ht="63.75" customHeight="1" x14ac:dyDescent="0.2">
      <c r="A44" s="7" t="s">
        <v>298</v>
      </c>
      <c r="B44" s="19" t="s">
        <v>35</v>
      </c>
      <c r="C44" s="19" t="s">
        <v>29</v>
      </c>
      <c r="D44" s="19" t="s">
        <v>29</v>
      </c>
      <c r="E44" s="19" t="s">
        <v>133</v>
      </c>
      <c r="F44" s="19" t="s">
        <v>79</v>
      </c>
      <c r="G44" s="6">
        <v>1500</v>
      </c>
    </row>
    <row r="45" spans="1:7" ht="15.75" x14ac:dyDescent="0.2">
      <c r="A45" s="7" t="s">
        <v>13</v>
      </c>
      <c r="B45" s="19" t="s">
        <v>35</v>
      </c>
      <c r="C45" s="19" t="s">
        <v>29</v>
      </c>
      <c r="D45" s="19" t="s">
        <v>23</v>
      </c>
      <c r="E45" s="19"/>
      <c r="F45" s="19"/>
      <c r="G45" s="6">
        <f>G46</f>
        <v>775</v>
      </c>
    </row>
    <row r="46" spans="1:7" ht="31.5" x14ac:dyDescent="0.2">
      <c r="A46" s="7" t="s">
        <v>310</v>
      </c>
      <c r="B46" s="19" t="s">
        <v>35</v>
      </c>
      <c r="C46" s="19" t="s">
        <v>29</v>
      </c>
      <c r="D46" s="19" t="s">
        <v>23</v>
      </c>
      <c r="E46" s="19" t="s">
        <v>130</v>
      </c>
      <c r="F46" s="19"/>
      <c r="G46" s="6">
        <f>G47</f>
        <v>775</v>
      </c>
    </row>
    <row r="47" spans="1:7" ht="31.5" x14ac:dyDescent="0.2">
      <c r="A47" s="7" t="s">
        <v>119</v>
      </c>
      <c r="B47" s="19" t="s">
        <v>35</v>
      </c>
      <c r="C47" s="19" t="s">
        <v>29</v>
      </c>
      <c r="D47" s="19" t="s">
        <v>23</v>
      </c>
      <c r="E47" s="19" t="s">
        <v>131</v>
      </c>
      <c r="F47" s="19"/>
      <c r="G47" s="6">
        <f>G48</f>
        <v>775</v>
      </c>
    </row>
    <row r="48" spans="1:7" ht="46.5" customHeight="1" x14ac:dyDescent="0.2">
      <c r="A48" s="7" t="s">
        <v>118</v>
      </c>
      <c r="B48" s="19" t="s">
        <v>35</v>
      </c>
      <c r="C48" s="19" t="s">
        <v>29</v>
      </c>
      <c r="D48" s="19" t="s">
        <v>23</v>
      </c>
      <c r="E48" s="19" t="s">
        <v>131</v>
      </c>
      <c r="F48" s="19" t="s">
        <v>117</v>
      </c>
      <c r="G48" s="6">
        <f>G49</f>
        <v>775</v>
      </c>
    </row>
    <row r="49" spans="1:7" ht="15.75" customHeight="1" x14ac:dyDescent="0.2">
      <c r="A49" s="7" t="s">
        <v>67</v>
      </c>
      <c r="B49" s="19" t="s">
        <v>35</v>
      </c>
      <c r="C49" s="19" t="s">
        <v>29</v>
      </c>
      <c r="D49" s="19" t="s">
        <v>23</v>
      </c>
      <c r="E49" s="19" t="s">
        <v>131</v>
      </c>
      <c r="F49" s="19" t="s">
        <v>66</v>
      </c>
      <c r="G49" s="6">
        <v>775</v>
      </c>
    </row>
    <row r="50" spans="1:7" ht="15.75" x14ac:dyDescent="0.2">
      <c r="A50" s="7" t="s">
        <v>116</v>
      </c>
      <c r="B50" s="19" t="s">
        <v>35</v>
      </c>
      <c r="C50" s="19" t="s">
        <v>25</v>
      </c>
      <c r="D50" s="19"/>
      <c r="E50" s="19"/>
      <c r="F50" s="19"/>
      <c r="G50" s="6">
        <f>G51+G59</f>
        <v>342302</v>
      </c>
    </row>
    <row r="51" spans="1:7" ht="15.75" x14ac:dyDescent="0.2">
      <c r="A51" s="7" t="s">
        <v>14</v>
      </c>
      <c r="B51" s="19" t="s">
        <v>35</v>
      </c>
      <c r="C51" s="19" t="s">
        <v>25</v>
      </c>
      <c r="D51" s="19" t="s">
        <v>27</v>
      </c>
      <c r="E51" s="19"/>
      <c r="F51" s="19"/>
      <c r="G51" s="6">
        <f>G52</f>
        <v>247474</v>
      </c>
    </row>
    <row r="52" spans="1:7" ht="31.5" x14ac:dyDescent="0.2">
      <c r="A52" s="7" t="s">
        <v>302</v>
      </c>
      <c r="B52" s="19" t="s">
        <v>35</v>
      </c>
      <c r="C52" s="19" t="s">
        <v>25</v>
      </c>
      <c r="D52" s="19" t="s">
        <v>27</v>
      </c>
      <c r="E52" s="19" t="s">
        <v>134</v>
      </c>
      <c r="F52" s="19"/>
      <c r="G52" s="6">
        <f>G53+G56</f>
        <v>247474</v>
      </c>
    </row>
    <row r="53" spans="1:7" ht="31.5" x14ac:dyDescent="0.2">
      <c r="A53" s="7" t="s">
        <v>119</v>
      </c>
      <c r="B53" s="19" t="s">
        <v>35</v>
      </c>
      <c r="C53" s="19" t="s">
        <v>25</v>
      </c>
      <c r="D53" s="19" t="s">
        <v>27</v>
      </c>
      <c r="E53" s="19" t="s">
        <v>135</v>
      </c>
      <c r="F53" s="19"/>
      <c r="G53" s="6">
        <f>G54</f>
        <v>189674</v>
      </c>
    </row>
    <row r="54" spans="1:7" ht="48.75" customHeight="1" x14ac:dyDescent="0.2">
      <c r="A54" s="7" t="s">
        <v>118</v>
      </c>
      <c r="B54" s="19" t="s">
        <v>35</v>
      </c>
      <c r="C54" s="19" t="s">
        <v>25</v>
      </c>
      <c r="D54" s="19" t="s">
        <v>27</v>
      </c>
      <c r="E54" s="19" t="s">
        <v>135</v>
      </c>
      <c r="F54" s="19" t="s">
        <v>117</v>
      </c>
      <c r="G54" s="6">
        <f>G55</f>
        <v>189674</v>
      </c>
    </row>
    <row r="55" spans="1:7" ht="15" customHeight="1" x14ac:dyDescent="0.2">
      <c r="A55" s="7" t="s">
        <v>67</v>
      </c>
      <c r="B55" s="19" t="s">
        <v>35</v>
      </c>
      <c r="C55" s="19" t="s">
        <v>25</v>
      </c>
      <c r="D55" s="19" t="s">
        <v>27</v>
      </c>
      <c r="E55" s="19" t="s">
        <v>135</v>
      </c>
      <c r="F55" s="19" t="s">
        <v>66</v>
      </c>
      <c r="G55" s="6">
        <v>189674</v>
      </c>
    </row>
    <row r="56" spans="1:7" ht="47.25" x14ac:dyDescent="0.2">
      <c r="A56" s="8" t="s">
        <v>239</v>
      </c>
      <c r="B56" s="19" t="s">
        <v>35</v>
      </c>
      <c r="C56" s="19" t="s">
        <v>25</v>
      </c>
      <c r="D56" s="19" t="s">
        <v>27</v>
      </c>
      <c r="E56" s="20" t="s">
        <v>264</v>
      </c>
      <c r="F56" s="21"/>
      <c r="G56" s="6">
        <f>G57</f>
        <v>57800</v>
      </c>
    </row>
    <row r="57" spans="1:7" ht="48.75" customHeight="1" x14ac:dyDescent="0.2">
      <c r="A57" s="7" t="s">
        <v>118</v>
      </c>
      <c r="B57" s="19" t="s">
        <v>35</v>
      </c>
      <c r="C57" s="19" t="s">
        <v>25</v>
      </c>
      <c r="D57" s="19" t="s">
        <v>27</v>
      </c>
      <c r="E57" s="20" t="s">
        <v>264</v>
      </c>
      <c r="F57" s="19" t="s">
        <v>117</v>
      </c>
      <c r="G57" s="6">
        <f>G58</f>
        <v>57800</v>
      </c>
    </row>
    <row r="58" spans="1:7" ht="19.5" customHeight="1" x14ac:dyDescent="0.2">
      <c r="A58" s="7" t="s">
        <v>67</v>
      </c>
      <c r="B58" s="19" t="s">
        <v>35</v>
      </c>
      <c r="C58" s="19" t="s">
        <v>25</v>
      </c>
      <c r="D58" s="19" t="s">
        <v>27</v>
      </c>
      <c r="E58" s="20" t="s">
        <v>264</v>
      </c>
      <c r="F58" s="19" t="s">
        <v>66</v>
      </c>
      <c r="G58" s="6">
        <v>57800</v>
      </c>
    </row>
    <row r="59" spans="1:7" ht="29.25" customHeight="1" x14ac:dyDescent="0.2">
      <c r="A59" s="7" t="s">
        <v>60</v>
      </c>
      <c r="B59" s="19" t="s">
        <v>35</v>
      </c>
      <c r="C59" s="19" t="s">
        <v>25</v>
      </c>
      <c r="D59" s="19" t="s">
        <v>24</v>
      </c>
      <c r="E59" s="19"/>
      <c r="F59" s="19"/>
      <c r="G59" s="6">
        <f>G73+G60</f>
        <v>94828</v>
      </c>
    </row>
    <row r="60" spans="1:7" ht="31.5" x14ac:dyDescent="0.2">
      <c r="A60" s="7" t="s">
        <v>312</v>
      </c>
      <c r="B60" s="19" t="s">
        <v>35</v>
      </c>
      <c r="C60" s="19" t="s">
        <v>25</v>
      </c>
      <c r="D60" s="19" t="s">
        <v>24</v>
      </c>
      <c r="E60" s="19" t="s">
        <v>134</v>
      </c>
      <c r="F60" s="19"/>
      <c r="G60" s="6">
        <f>G61+G70</f>
        <v>84458</v>
      </c>
    </row>
    <row r="61" spans="1:7" ht="31.5" x14ac:dyDescent="0.2">
      <c r="A61" s="7" t="s">
        <v>119</v>
      </c>
      <c r="B61" s="19" t="s">
        <v>35</v>
      </c>
      <c r="C61" s="19" t="s">
        <v>25</v>
      </c>
      <c r="D61" s="19" t="s">
        <v>24</v>
      </c>
      <c r="E61" s="19" t="s">
        <v>135</v>
      </c>
      <c r="F61" s="19"/>
      <c r="G61" s="6">
        <f>G64+G66+G62+G68</f>
        <v>65058</v>
      </c>
    </row>
    <row r="62" spans="1:7" ht="78.75" customHeight="1" x14ac:dyDescent="0.2">
      <c r="A62" s="7" t="s">
        <v>93</v>
      </c>
      <c r="B62" s="19" t="s">
        <v>35</v>
      </c>
      <c r="C62" s="19" t="s">
        <v>25</v>
      </c>
      <c r="D62" s="19" t="s">
        <v>24</v>
      </c>
      <c r="E62" s="19" t="s">
        <v>135</v>
      </c>
      <c r="F62" s="19" t="s">
        <v>63</v>
      </c>
      <c r="G62" s="6">
        <f>G63</f>
        <v>56345</v>
      </c>
    </row>
    <row r="63" spans="1:7" ht="34.5" customHeight="1" x14ac:dyDescent="0.2">
      <c r="A63" s="7" t="s">
        <v>102</v>
      </c>
      <c r="B63" s="19" t="s">
        <v>35</v>
      </c>
      <c r="C63" s="19" t="s">
        <v>25</v>
      </c>
      <c r="D63" s="19" t="s">
        <v>24</v>
      </c>
      <c r="E63" s="19" t="s">
        <v>135</v>
      </c>
      <c r="F63" s="19" t="s">
        <v>101</v>
      </c>
      <c r="G63" s="6">
        <v>56345</v>
      </c>
    </row>
    <row r="64" spans="1:7" ht="31.5" x14ac:dyDescent="0.2">
      <c r="A64" s="7" t="s">
        <v>155</v>
      </c>
      <c r="B64" s="19" t="s">
        <v>35</v>
      </c>
      <c r="C64" s="19" t="s">
        <v>25</v>
      </c>
      <c r="D64" s="19" t="s">
        <v>24</v>
      </c>
      <c r="E64" s="19" t="s">
        <v>135</v>
      </c>
      <c r="F64" s="19" t="s">
        <v>104</v>
      </c>
      <c r="G64" s="6">
        <f>G65</f>
        <v>1876</v>
      </c>
    </row>
    <row r="65" spans="1:7" ht="47.25" customHeight="1" x14ac:dyDescent="0.2">
      <c r="A65" s="7" t="s">
        <v>106</v>
      </c>
      <c r="B65" s="19" t="s">
        <v>35</v>
      </c>
      <c r="C65" s="19" t="s">
        <v>25</v>
      </c>
      <c r="D65" s="19" t="s">
        <v>24</v>
      </c>
      <c r="E65" s="19" t="s">
        <v>135</v>
      </c>
      <c r="F65" s="19" t="s">
        <v>105</v>
      </c>
      <c r="G65" s="6">
        <v>1876</v>
      </c>
    </row>
    <row r="66" spans="1:7" ht="46.5" customHeight="1" x14ac:dyDescent="0.2">
      <c r="A66" s="7" t="s">
        <v>118</v>
      </c>
      <c r="B66" s="19" t="s">
        <v>35</v>
      </c>
      <c r="C66" s="19" t="s">
        <v>25</v>
      </c>
      <c r="D66" s="19" t="s">
        <v>24</v>
      </c>
      <c r="E66" s="19" t="s">
        <v>135</v>
      </c>
      <c r="F66" s="19" t="s">
        <v>117</v>
      </c>
      <c r="G66" s="6">
        <f>G67</f>
        <v>6773</v>
      </c>
    </row>
    <row r="67" spans="1:7" ht="17.25" customHeight="1" x14ac:dyDescent="0.2">
      <c r="A67" s="7" t="s">
        <v>67</v>
      </c>
      <c r="B67" s="19" t="s">
        <v>35</v>
      </c>
      <c r="C67" s="19" t="s">
        <v>25</v>
      </c>
      <c r="D67" s="19" t="s">
        <v>24</v>
      </c>
      <c r="E67" s="19" t="s">
        <v>135</v>
      </c>
      <c r="F67" s="19" t="s">
        <v>66</v>
      </c>
      <c r="G67" s="6">
        <v>6773</v>
      </c>
    </row>
    <row r="68" spans="1:7" ht="16.5" customHeight="1" x14ac:dyDescent="0.2">
      <c r="A68" s="7" t="s">
        <v>111</v>
      </c>
      <c r="B68" s="19" t="s">
        <v>35</v>
      </c>
      <c r="C68" s="19" t="s">
        <v>25</v>
      </c>
      <c r="D68" s="19" t="s">
        <v>24</v>
      </c>
      <c r="E68" s="19" t="s">
        <v>135</v>
      </c>
      <c r="F68" s="19" t="s">
        <v>110</v>
      </c>
      <c r="G68" s="6">
        <f>G69</f>
        <v>64</v>
      </c>
    </row>
    <row r="69" spans="1:7" ht="16.5" customHeight="1" x14ac:dyDescent="0.2">
      <c r="A69" s="7" t="s">
        <v>87</v>
      </c>
      <c r="B69" s="19" t="s">
        <v>35</v>
      </c>
      <c r="C69" s="19" t="s">
        <v>25</v>
      </c>
      <c r="D69" s="19" t="s">
        <v>24</v>
      </c>
      <c r="E69" s="19" t="s">
        <v>135</v>
      </c>
      <c r="F69" s="19" t="s">
        <v>88</v>
      </c>
      <c r="G69" s="6">
        <v>64</v>
      </c>
    </row>
    <row r="70" spans="1:7" ht="47.25" x14ac:dyDescent="0.2">
      <c r="A70" s="8" t="s">
        <v>239</v>
      </c>
      <c r="B70" s="19" t="s">
        <v>35</v>
      </c>
      <c r="C70" s="19" t="s">
        <v>25</v>
      </c>
      <c r="D70" s="19" t="s">
        <v>24</v>
      </c>
      <c r="E70" s="20" t="s">
        <v>264</v>
      </c>
      <c r="F70" s="19"/>
      <c r="G70" s="6">
        <f>G71</f>
        <v>19400</v>
      </c>
    </row>
    <row r="71" spans="1:7" ht="78" customHeight="1" x14ac:dyDescent="0.2">
      <c r="A71" s="7" t="s">
        <v>93</v>
      </c>
      <c r="B71" s="19" t="s">
        <v>35</v>
      </c>
      <c r="C71" s="19" t="s">
        <v>25</v>
      </c>
      <c r="D71" s="19" t="s">
        <v>24</v>
      </c>
      <c r="E71" s="20" t="s">
        <v>264</v>
      </c>
      <c r="F71" s="19" t="s">
        <v>63</v>
      </c>
      <c r="G71" s="6">
        <f>G72</f>
        <v>19400</v>
      </c>
    </row>
    <row r="72" spans="1:7" ht="34.5" customHeight="1" x14ac:dyDescent="0.2">
      <c r="A72" s="7" t="s">
        <v>102</v>
      </c>
      <c r="B72" s="19" t="s">
        <v>35</v>
      </c>
      <c r="C72" s="19" t="s">
        <v>25</v>
      </c>
      <c r="D72" s="19" t="s">
        <v>24</v>
      </c>
      <c r="E72" s="20" t="s">
        <v>264</v>
      </c>
      <c r="F72" s="19" t="s">
        <v>101</v>
      </c>
      <c r="G72" s="6">
        <v>19400</v>
      </c>
    </row>
    <row r="73" spans="1:7" ht="31.5" x14ac:dyDescent="0.2">
      <c r="A73" s="7" t="s">
        <v>85</v>
      </c>
      <c r="B73" s="19" t="s">
        <v>35</v>
      </c>
      <c r="C73" s="19" t="s">
        <v>25</v>
      </c>
      <c r="D73" s="19" t="s">
        <v>24</v>
      </c>
      <c r="E73" s="19" t="s">
        <v>223</v>
      </c>
      <c r="F73" s="19"/>
      <c r="G73" s="6">
        <f>G74</f>
        <v>10370</v>
      </c>
    </row>
    <row r="74" spans="1:7" ht="31.5" x14ac:dyDescent="0.2">
      <c r="A74" s="7" t="s">
        <v>86</v>
      </c>
      <c r="B74" s="19" t="s">
        <v>35</v>
      </c>
      <c r="C74" s="19" t="s">
        <v>25</v>
      </c>
      <c r="D74" s="19" t="s">
        <v>24</v>
      </c>
      <c r="E74" s="19" t="s">
        <v>224</v>
      </c>
      <c r="F74" s="19"/>
      <c r="G74" s="6">
        <f>G75+G77</f>
        <v>10370</v>
      </c>
    </row>
    <row r="75" spans="1:7" ht="78" customHeight="1" x14ac:dyDescent="0.2">
      <c r="A75" s="7" t="s">
        <v>93</v>
      </c>
      <c r="B75" s="19" t="s">
        <v>35</v>
      </c>
      <c r="C75" s="19" t="s">
        <v>25</v>
      </c>
      <c r="D75" s="19" t="s">
        <v>24</v>
      </c>
      <c r="E75" s="19" t="s">
        <v>224</v>
      </c>
      <c r="F75" s="19" t="s">
        <v>63</v>
      </c>
      <c r="G75" s="6">
        <f>G76</f>
        <v>10231</v>
      </c>
    </row>
    <row r="76" spans="1:7" ht="33" customHeight="1" x14ac:dyDescent="0.2">
      <c r="A76" s="7" t="s">
        <v>102</v>
      </c>
      <c r="B76" s="19" t="s">
        <v>35</v>
      </c>
      <c r="C76" s="19" t="s">
        <v>25</v>
      </c>
      <c r="D76" s="19" t="s">
        <v>24</v>
      </c>
      <c r="E76" s="19" t="s">
        <v>224</v>
      </c>
      <c r="F76" s="19" t="s">
        <v>101</v>
      </c>
      <c r="G76" s="6">
        <v>10231</v>
      </c>
    </row>
    <row r="77" spans="1:7" ht="31.5" x14ac:dyDescent="0.2">
      <c r="A77" s="7" t="s">
        <v>155</v>
      </c>
      <c r="B77" s="19" t="s">
        <v>35</v>
      </c>
      <c r="C77" s="19" t="s">
        <v>25</v>
      </c>
      <c r="D77" s="19" t="s">
        <v>24</v>
      </c>
      <c r="E77" s="19" t="s">
        <v>224</v>
      </c>
      <c r="F77" s="19" t="s">
        <v>104</v>
      </c>
      <c r="G77" s="6">
        <f>G78</f>
        <v>139</v>
      </c>
    </row>
    <row r="78" spans="1:7" ht="51" customHeight="1" x14ac:dyDescent="0.2">
      <c r="A78" s="7" t="s">
        <v>106</v>
      </c>
      <c r="B78" s="19" t="s">
        <v>35</v>
      </c>
      <c r="C78" s="19" t="s">
        <v>25</v>
      </c>
      <c r="D78" s="19" t="s">
        <v>24</v>
      </c>
      <c r="E78" s="19" t="s">
        <v>224</v>
      </c>
      <c r="F78" s="19" t="s">
        <v>105</v>
      </c>
      <c r="G78" s="6">
        <v>139</v>
      </c>
    </row>
    <row r="79" spans="1:7" ht="15.75" x14ac:dyDescent="0.2">
      <c r="A79" s="7" t="s">
        <v>15</v>
      </c>
      <c r="B79" s="19" t="s">
        <v>35</v>
      </c>
      <c r="C79" s="19" t="s">
        <v>31</v>
      </c>
      <c r="D79" s="19"/>
      <c r="E79" s="19"/>
      <c r="F79" s="19"/>
      <c r="G79" s="6">
        <f>G80</f>
        <v>36</v>
      </c>
    </row>
    <row r="80" spans="1:7" ht="17.25" customHeight="1" x14ac:dyDescent="0.2">
      <c r="A80" s="7" t="s">
        <v>17</v>
      </c>
      <c r="B80" s="19" t="s">
        <v>35</v>
      </c>
      <c r="C80" s="19" t="s">
        <v>31</v>
      </c>
      <c r="D80" s="19" t="s">
        <v>22</v>
      </c>
      <c r="E80" s="19"/>
      <c r="F80" s="19"/>
      <c r="G80" s="6">
        <f>G81</f>
        <v>36</v>
      </c>
    </row>
    <row r="81" spans="1:7" ht="31.5" x14ac:dyDescent="0.2">
      <c r="A81" s="7" t="s">
        <v>313</v>
      </c>
      <c r="B81" s="19" t="s">
        <v>35</v>
      </c>
      <c r="C81" s="19" t="s">
        <v>31</v>
      </c>
      <c r="D81" s="19" t="s">
        <v>22</v>
      </c>
      <c r="E81" s="19" t="s">
        <v>136</v>
      </c>
      <c r="F81" s="19"/>
      <c r="G81" s="6">
        <f>G82</f>
        <v>36</v>
      </c>
    </row>
    <row r="82" spans="1:7" ht="31.5" x14ac:dyDescent="0.2">
      <c r="A82" s="7" t="s">
        <v>119</v>
      </c>
      <c r="B82" s="19" t="s">
        <v>35</v>
      </c>
      <c r="C82" s="19" t="s">
        <v>31</v>
      </c>
      <c r="D82" s="19" t="s">
        <v>22</v>
      </c>
      <c r="E82" s="19" t="s">
        <v>137</v>
      </c>
      <c r="F82" s="19"/>
      <c r="G82" s="6">
        <f>G83</f>
        <v>36</v>
      </c>
    </row>
    <row r="83" spans="1:7" ht="47.25" customHeight="1" x14ac:dyDescent="0.2">
      <c r="A83" s="7" t="s">
        <v>118</v>
      </c>
      <c r="B83" s="19" t="s">
        <v>35</v>
      </c>
      <c r="C83" s="19" t="s">
        <v>31</v>
      </c>
      <c r="D83" s="19" t="s">
        <v>22</v>
      </c>
      <c r="E83" s="19" t="s">
        <v>137</v>
      </c>
      <c r="F83" s="19" t="s">
        <v>117</v>
      </c>
      <c r="G83" s="6">
        <f>G84</f>
        <v>36</v>
      </c>
    </row>
    <row r="84" spans="1:7" ht="20.25" customHeight="1" x14ac:dyDescent="0.2">
      <c r="A84" s="7" t="s">
        <v>67</v>
      </c>
      <c r="B84" s="19" t="s">
        <v>35</v>
      </c>
      <c r="C84" s="19" t="s">
        <v>31</v>
      </c>
      <c r="D84" s="19" t="s">
        <v>22</v>
      </c>
      <c r="E84" s="19" t="s">
        <v>137</v>
      </c>
      <c r="F84" s="19" t="s">
        <v>66</v>
      </c>
      <c r="G84" s="6">
        <v>36</v>
      </c>
    </row>
    <row r="85" spans="1:7" ht="15.75" x14ac:dyDescent="0.2">
      <c r="A85" s="7" t="s">
        <v>39</v>
      </c>
      <c r="B85" s="19" t="s">
        <v>35</v>
      </c>
      <c r="C85" s="19" t="s">
        <v>45</v>
      </c>
      <c r="D85" s="19"/>
      <c r="E85" s="19"/>
      <c r="F85" s="19"/>
      <c r="G85" s="6">
        <f>G86+G110+G102+G94</f>
        <v>552121.10000000009</v>
      </c>
    </row>
    <row r="86" spans="1:7" ht="15.75" x14ac:dyDescent="0.2">
      <c r="A86" s="7" t="s">
        <v>61</v>
      </c>
      <c r="B86" s="19" t="s">
        <v>35</v>
      </c>
      <c r="C86" s="19" t="s">
        <v>45</v>
      </c>
      <c r="D86" s="19" t="s">
        <v>27</v>
      </c>
      <c r="E86" s="19"/>
      <c r="F86" s="19"/>
      <c r="G86" s="6">
        <f>G87</f>
        <v>49593</v>
      </c>
    </row>
    <row r="87" spans="1:7" ht="31.5" x14ac:dyDescent="0.2">
      <c r="A87" s="7" t="s">
        <v>314</v>
      </c>
      <c r="B87" s="19" t="s">
        <v>35</v>
      </c>
      <c r="C87" s="19" t="s">
        <v>45</v>
      </c>
      <c r="D87" s="19" t="s">
        <v>27</v>
      </c>
      <c r="E87" s="19" t="s">
        <v>138</v>
      </c>
      <c r="F87" s="19"/>
      <c r="G87" s="6">
        <f>G88+G91</f>
        <v>49593</v>
      </c>
    </row>
    <row r="88" spans="1:7" ht="31.5" x14ac:dyDescent="0.2">
      <c r="A88" s="7" t="s">
        <v>119</v>
      </c>
      <c r="B88" s="19" t="s">
        <v>35</v>
      </c>
      <c r="C88" s="19" t="s">
        <v>45</v>
      </c>
      <c r="D88" s="19" t="s">
        <v>27</v>
      </c>
      <c r="E88" s="19" t="s">
        <v>139</v>
      </c>
      <c r="F88" s="19"/>
      <c r="G88" s="6">
        <f>G89</f>
        <v>34593</v>
      </c>
    </row>
    <row r="89" spans="1:7" ht="45.75" customHeight="1" x14ac:dyDescent="0.2">
      <c r="A89" s="7" t="s">
        <v>118</v>
      </c>
      <c r="B89" s="19" t="s">
        <v>35</v>
      </c>
      <c r="C89" s="19" t="s">
        <v>45</v>
      </c>
      <c r="D89" s="19" t="s">
        <v>27</v>
      </c>
      <c r="E89" s="19" t="s">
        <v>139</v>
      </c>
      <c r="F89" s="19" t="s">
        <v>117</v>
      </c>
      <c r="G89" s="6">
        <f>G90</f>
        <v>34593</v>
      </c>
    </row>
    <row r="90" spans="1:7" ht="18.75" customHeight="1" x14ac:dyDescent="0.2">
      <c r="A90" s="7" t="s">
        <v>67</v>
      </c>
      <c r="B90" s="19" t="s">
        <v>35</v>
      </c>
      <c r="C90" s="19" t="s">
        <v>45</v>
      </c>
      <c r="D90" s="19" t="s">
        <v>27</v>
      </c>
      <c r="E90" s="19" t="s">
        <v>139</v>
      </c>
      <c r="F90" s="19" t="s">
        <v>66</v>
      </c>
      <c r="G90" s="6">
        <v>34593</v>
      </c>
    </row>
    <row r="91" spans="1:7" ht="47.25" x14ac:dyDescent="0.2">
      <c r="A91" s="8" t="s">
        <v>239</v>
      </c>
      <c r="B91" s="19" t="s">
        <v>35</v>
      </c>
      <c r="C91" s="19" t="s">
        <v>45</v>
      </c>
      <c r="D91" s="19" t="s">
        <v>27</v>
      </c>
      <c r="E91" s="20" t="s">
        <v>265</v>
      </c>
      <c r="F91" s="19"/>
      <c r="G91" s="6">
        <f>G92</f>
        <v>15000</v>
      </c>
    </row>
    <row r="92" spans="1:7" ht="48" customHeight="1" x14ac:dyDescent="0.2">
      <c r="A92" s="7" t="s">
        <v>118</v>
      </c>
      <c r="B92" s="19" t="s">
        <v>35</v>
      </c>
      <c r="C92" s="19" t="s">
        <v>45</v>
      </c>
      <c r="D92" s="19" t="s">
        <v>27</v>
      </c>
      <c r="E92" s="20" t="s">
        <v>265</v>
      </c>
      <c r="F92" s="19" t="s">
        <v>117</v>
      </c>
      <c r="G92" s="6">
        <f>G93</f>
        <v>15000</v>
      </c>
    </row>
    <row r="93" spans="1:7" ht="15.75" customHeight="1" x14ac:dyDescent="0.2">
      <c r="A93" s="7" t="s">
        <v>67</v>
      </c>
      <c r="B93" s="19" t="s">
        <v>35</v>
      </c>
      <c r="C93" s="19" t="s">
        <v>45</v>
      </c>
      <c r="D93" s="19" t="s">
        <v>27</v>
      </c>
      <c r="E93" s="20" t="s">
        <v>265</v>
      </c>
      <c r="F93" s="19" t="s">
        <v>66</v>
      </c>
      <c r="G93" s="6">
        <v>15000</v>
      </c>
    </row>
    <row r="94" spans="1:7" ht="15" customHeight="1" x14ac:dyDescent="0.2">
      <c r="A94" s="7" t="s">
        <v>374</v>
      </c>
      <c r="B94" s="19" t="s">
        <v>35</v>
      </c>
      <c r="C94" s="19" t="s">
        <v>45</v>
      </c>
      <c r="D94" s="19" t="s">
        <v>26</v>
      </c>
      <c r="E94" s="20"/>
      <c r="F94" s="19"/>
      <c r="G94" s="6">
        <f>G95</f>
        <v>314192.10000000003</v>
      </c>
    </row>
    <row r="95" spans="1:7" ht="31.5" x14ac:dyDescent="0.2">
      <c r="A95" s="7" t="s">
        <v>314</v>
      </c>
      <c r="B95" s="19" t="s">
        <v>35</v>
      </c>
      <c r="C95" s="19" t="s">
        <v>45</v>
      </c>
      <c r="D95" s="19" t="s">
        <v>26</v>
      </c>
      <c r="E95" s="19" t="s">
        <v>138</v>
      </c>
      <c r="F95" s="19"/>
      <c r="G95" s="6">
        <f>G96+G99</f>
        <v>314192.10000000003</v>
      </c>
    </row>
    <row r="96" spans="1:7" ht="31.5" x14ac:dyDescent="0.2">
      <c r="A96" s="7" t="s">
        <v>375</v>
      </c>
      <c r="B96" s="19" t="s">
        <v>35</v>
      </c>
      <c r="C96" s="19" t="s">
        <v>45</v>
      </c>
      <c r="D96" s="19" t="s">
        <v>26</v>
      </c>
      <c r="E96" s="19" t="s">
        <v>373</v>
      </c>
      <c r="F96" s="19"/>
      <c r="G96" s="6">
        <f>G97</f>
        <v>303030.40000000002</v>
      </c>
    </row>
    <row r="97" spans="1:7" ht="33" customHeight="1" x14ac:dyDescent="0.2">
      <c r="A97" s="7" t="s">
        <v>155</v>
      </c>
      <c r="B97" s="19" t="s">
        <v>35</v>
      </c>
      <c r="C97" s="19" t="s">
        <v>45</v>
      </c>
      <c r="D97" s="19" t="s">
        <v>26</v>
      </c>
      <c r="E97" s="19" t="s">
        <v>373</v>
      </c>
      <c r="F97" s="19" t="s">
        <v>104</v>
      </c>
      <c r="G97" s="6">
        <f>G98</f>
        <v>303030.40000000002</v>
      </c>
    </row>
    <row r="98" spans="1:7" ht="48.75" customHeight="1" x14ac:dyDescent="0.2">
      <c r="A98" s="7" t="s">
        <v>106</v>
      </c>
      <c r="B98" s="19" t="s">
        <v>35</v>
      </c>
      <c r="C98" s="19" t="s">
        <v>45</v>
      </c>
      <c r="D98" s="19" t="s">
        <v>26</v>
      </c>
      <c r="E98" s="19" t="s">
        <v>373</v>
      </c>
      <c r="F98" s="19" t="s">
        <v>105</v>
      </c>
      <c r="G98" s="6">
        <v>303030.40000000002</v>
      </c>
    </row>
    <row r="99" spans="1:7" ht="15.75" x14ac:dyDescent="0.2">
      <c r="A99" s="7" t="s">
        <v>377</v>
      </c>
      <c r="B99" s="19" t="s">
        <v>35</v>
      </c>
      <c r="C99" s="19" t="s">
        <v>45</v>
      </c>
      <c r="D99" s="19" t="s">
        <v>26</v>
      </c>
      <c r="E99" s="19" t="s">
        <v>376</v>
      </c>
      <c r="F99" s="19"/>
      <c r="G99" s="6">
        <f>G100</f>
        <v>11161.7</v>
      </c>
    </row>
    <row r="100" spans="1:7" ht="32.25" customHeight="1" x14ac:dyDescent="0.2">
      <c r="A100" s="7" t="s">
        <v>155</v>
      </c>
      <c r="B100" s="19" t="s">
        <v>35</v>
      </c>
      <c r="C100" s="19" t="s">
        <v>45</v>
      </c>
      <c r="D100" s="19" t="s">
        <v>26</v>
      </c>
      <c r="E100" s="19" t="s">
        <v>376</v>
      </c>
      <c r="F100" s="19" t="s">
        <v>104</v>
      </c>
      <c r="G100" s="6">
        <f>G101</f>
        <v>11161.7</v>
      </c>
    </row>
    <row r="101" spans="1:7" ht="49.5" customHeight="1" x14ac:dyDescent="0.2">
      <c r="A101" s="7" t="s">
        <v>106</v>
      </c>
      <c r="B101" s="19" t="s">
        <v>35</v>
      </c>
      <c r="C101" s="19" t="s">
        <v>45</v>
      </c>
      <c r="D101" s="19" t="s">
        <v>26</v>
      </c>
      <c r="E101" s="19" t="s">
        <v>376</v>
      </c>
      <c r="F101" s="19" t="s">
        <v>105</v>
      </c>
      <c r="G101" s="6">
        <v>11161.7</v>
      </c>
    </row>
    <row r="102" spans="1:7" ht="16.5" customHeight="1" x14ac:dyDescent="0.2">
      <c r="A102" s="7" t="s">
        <v>278</v>
      </c>
      <c r="B102" s="19" t="s">
        <v>35</v>
      </c>
      <c r="C102" s="19" t="s">
        <v>45</v>
      </c>
      <c r="D102" s="19" t="s">
        <v>32</v>
      </c>
      <c r="E102" s="20"/>
      <c r="F102" s="19"/>
      <c r="G102" s="6">
        <f>G103</f>
        <v>182592</v>
      </c>
    </row>
    <row r="103" spans="1:7" ht="31.5" x14ac:dyDescent="0.2">
      <c r="A103" s="7" t="s">
        <v>314</v>
      </c>
      <c r="B103" s="19" t="s">
        <v>35</v>
      </c>
      <c r="C103" s="19" t="s">
        <v>45</v>
      </c>
      <c r="D103" s="19" t="s">
        <v>32</v>
      </c>
      <c r="E103" s="19" t="s">
        <v>138</v>
      </c>
      <c r="F103" s="19"/>
      <c r="G103" s="6">
        <f>G104+G107</f>
        <v>182592</v>
      </c>
    </row>
    <row r="104" spans="1:7" ht="31.5" x14ac:dyDescent="0.2">
      <c r="A104" s="7" t="s">
        <v>119</v>
      </c>
      <c r="B104" s="19" t="s">
        <v>35</v>
      </c>
      <c r="C104" s="19" t="s">
        <v>45</v>
      </c>
      <c r="D104" s="19" t="s">
        <v>32</v>
      </c>
      <c r="E104" s="19" t="s">
        <v>139</v>
      </c>
      <c r="F104" s="19"/>
      <c r="G104" s="6">
        <f>G105</f>
        <v>145992</v>
      </c>
    </row>
    <row r="105" spans="1:7" ht="48" customHeight="1" x14ac:dyDescent="0.2">
      <c r="A105" s="7" t="s">
        <v>118</v>
      </c>
      <c r="B105" s="19" t="s">
        <v>35</v>
      </c>
      <c r="C105" s="19" t="s">
        <v>45</v>
      </c>
      <c r="D105" s="19" t="s">
        <v>32</v>
      </c>
      <c r="E105" s="19" t="s">
        <v>139</v>
      </c>
      <c r="F105" s="19" t="s">
        <v>117</v>
      </c>
      <c r="G105" s="6">
        <f>G106</f>
        <v>145992</v>
      </c>
    </row>
    <row r="106" spans="1:7" ht="15.75" x14ac:dyDescent="0.2">
      <c r="A106" s="7" t="s">
        <v>67</v>
      </c>
      <c r="B106" s="19" t="s">
        <v>35</v>
      </c>
      <c r="C106" s="19" t="s">
        <v>45</v>
      </c>
      <c r="D106" s="19" t="s">
        <v>32</v>
      </c>
      <c r="E106" s="19" t="s">
        <v>139</v>
      </c>
      <c r="F106" s="19" t="s">
        <v>66</v>
      </c>
      <c r="G106" s="6">
        <v>145992</v>
      </c>
    </row>
    <row r="107" spans="1:7" ht="47.25" x14ac:dyDescent="0.2">
      <c r="A107" s="8" t="s">
        <v>239</v>
      </c>
      <c r="B107" s="19" t="s">
        <v>35</v>
      </c>
      <c r="C107" s="19" t="s">
        <v>45</v>
      </c>
      <c r="D107" s="19" t="s">
        <v>32</v>
      </c>
      <c r="E107" s="20" t="s">
        <v>265</v>
      </c>
      <c r="F107" s="19"/>
      <c r="G107" s="6">
        <f>G108</f>
        <v>36600</v>
      </c>
    </row>
    <row r="108" spans="1:7" ht="51" customHeight="1" x14ac:dyDescent="0.2">
      <c r="A108" s="7" t="s">
        <v>118</v>
      </c>
      <c r="B108" s="19" t="s">
        <v>35</v>
      </c>
      <c r="C108" s="19" t="s">
        <v>45</v>
      </c>
      <c r="D108" s="19" t="s">
        <v>32</v>
      </c>
      <c r="E108" s="20" t="s">
        <v>265</v>
      </c>
      <c r="F108" s="19" t="s">
        <v>117</v>
      </c>
      <c r="G108" s="6">
        <f>G109</f>
        <v>36600</v>
      </c>
    </row>
    <row r="109" spans="1:7" ht="15.75" x14ac:dyDescent="0.2">
      <c r="A109" s="7" t="s">
        <v>107</v>
      </c>
      <c r="B109" s="19" t="s">
        <v>35</v>
      </c>
      <c r="C109" s="19" t="s">
        <v>45</v>
      </c>
      <c r="D109" s="19" t="s">
        <v>32</v>
      </c>
      <c r="E109" s="20" t="s">
        <v>265</v>
      </c>
      <c r="F109" s="19" t="s">
        <v>66</v>
      </c>
      <c r="G109" s="6">
        <v>36600</v>
      </c>
    </row>
    <row r="110" spans="1:7" ht="31.5" x14ac:dyDescent="0.2">
      <c r="A110" s="7" t="s">
        <v>62</v>
      </c>
      <c r="B110" s="19" t="s">
        <v>35</v>
      </c>
      <c r="C110" s="19" t="s">
        <v>45</v>
      </c>
      <c r="D110" s="19" t="s">
        <v>30</v>
      </c>
      <c r="E110" s="19"/>
      <c r="F110" s="19"/>
      <c r="G110" s="6">
        <f>G111+G117</f>
        <v>5744</v>
      </c>
    </row>
    <row r="111" spans="1:7" ht="31.5" x14ac:dyDescent="0.2">
      <c r="A111" s="7" t="s">
        <v>314</v>
      </c>
      <c r="B111" s="19" t="s">
        <v>35</v>
      </c>
      <c r="C111" s="19" t="s">
        <v>45</v>
      </c>
      <c r="D111" s="19" t="s">
        <v>30</v>
      </c>
      <c r="E111" s="19" t="s">
        <v>138</v>
      </c>
      <c r="F111" s="19"/>
      <c r="G111" s="6">
        <f>G112</f>
        <v>5680</v>
      </c>
    </row>
    <row r="112" spans="1:7" ht="31.5" x14ac:dyDescent="0.2">
      <c r="A112" s="7" t="s">
        <v>119</v>
      </c>
      <c r="B112" s="19" t="s">
        <v>35</v>
      </c>
      <c r="C112" s="19" t="s">
        <v>45</v>
      </c>
      <c r="D112" s="19" t="s">
        <v>30</v>
      </c>
      <c r="E112" s="19" t="s">
        <v>139</v>
      </c>
      <c r="F112" s="19"/>
      <c r="G112" s="6">
        <f>G113+G115</f>
        <v>5680</v>
      </c>
    </row>
    <row r="113" spans="1:7" ht="31.5" x14ac:dyDescent="0.2">
      <c r="A113" s="7" t="s">
        <v>155</v>
      </c>
      <c r="B113" s="19" t="s">
        <v>35</v>
      </c>
      <c r="C113" s="19" t="s">
        <v>45</v>
      </c>
      <c r="D113" s="19" t="s">
        <v>30</v>
      </c>
      <c r="E113" s="19" t="s">
        <v>139</v>
      </c>
      <c r="F113" s="19" t="s">
        <v>104</v>
      </c>
      <c r="G113" s="6">
        <f>G114</f>
        <v>300</v>
      </c>
    </row>
    <row r="114" spans="1:7" ht="45.75" customHeight="1" x14ac:dyDescent="0.2">
      <c r="A114" s="7" t="s">
        <v>106</v>
      </c>
      <c r="B114" s="19" t="s">
        <v>35</v>
      </c>
      <c r="C114" s="19" t="s">
        <v>45</v>
      </c>
      <c r="D114" s="19" t="s">
        <v>30</v>
      </c>
      <c r="E114" s="19" t="s">
        <v>139</v>
      </c>
      <c r="F114" s="19" t="s">
        <v>105</v>
      </c>
      <c r="G114" s="6">
        <v>300</v>
      </c>
    </row>
    <row r="115" spans="1:7" ht="48.75" customHeight="1" x14ac:dyDescent="0.2">
      <c r="A115" s="7" t="s">
        <v>118</v>
      </c>
      <c r="B115" s="19" t="s">
        <v>35</v>
      </c>
      <c r="C115" s="19" t="s">
        <v>45</v>
      </c>
      <c r="D115" s="19" t="s">
        <v>30</v>
      </c>
      <c r="E115" s="19" t="s">
        <v>139</v>
      </c>
      <c r="F115" s="19" t="s">
        <v>117</v>
      </c>
      <c r="G115" s="6">
        <f>G116</f>
        <v>5380</v>
      </c>
    </row>
    <row r="116" spans="1:7" ht="15.75" customHeight="1" x14ac:dyDescent="0.2">
      <c r="A116" s="7" t="s">
        <v>67</v>
      </c>
      <c r="B116" s="19" t="s">
        <v>35</v>
      </c>
      <c r="C116" s="19" t="s">
        <v>45</v>
      </c>
      <c r="D116" s="19" t="s">
        <v>30</v>
      </c>
      <c r="E116" s="19" t="s">
        <v>139</v>
      </c>
      <c r="F116" s="19" t="s">
        <v>66</v>
      </c>
      <c r="G116" s="6">
        <v>5380</v>
      </c>
    </row>
    <row r="117" spans="1:7" ht="31.5" x14ac:dyDescent="0.2">
      <c r="A117" s="7" t="s">
        <v>315</v>
      </c>
      <c r="B117" s="19" t="s">
        <v>35</v>
      </c>
      <c r="C117" s="19" t="s">
        <v>45</v>
      </c>
      <c r="D117" s="19" t="s">
        <v>30</v>
      </c>
      <c r="E117" s="19" t="s">
        <v>254</v>
      </c>
      <c r="F117" s="19"/>
      <c r="G117" s="6">
        <f>G118</f>
        <v>64</v>
      </c>
    </row>
    <row r="118" spans="1:7" ht="31.5" x14ac:dyDescent="0.2">
      <c r="A118" s="7" t="s">
        <v>119</v>
      </c>
      <c r="B118" s="19" t="s">
        <v>35</v>
      </c>
      <c r="C118" s="19" t="s">
        <v>45</v>
      </c>
      <c r="D118" s="19" t="s">
        <v>30</v>
      </c>
      <c r="E118" s="19" t="s">
        <v>255</v>
      </c>
      <c r="F118" s="19"/>
      <c r="G118" s="6">
        <f>G119</f>
        <v>64</v>
      </c>
    </row>
    <row r="119" spans="1:7" ht="31.5" x14ac:dyDescent="0.2">
      <c r="A119" s="7" t="s">
        <v>155</v>
      </c>
      <c r="B119" s="19" t="s">
        <v>35</v>
      </c>
      <c r="C119" s="19" t="s">
        <v>45</v>
      </c>
      <c r="D119" s="19" t="s">
        <v>30</v>
      </c>
      <c r="E119" s="19" t="s">
        <v>255</v>
      </c>
      <c r="F119" s="19" t="s">
        <v>104</v>
      </c>
      <c r="G119" s="6">
        <f>G120</f>
        <v>64</v>
      </c>
    </row>
    <row r="120" spans="1:7" ht="48" customHeight="1" x14ac:dyDescent="0.2">
      <c r="A120" s="7" t="s">
        <v>106</v>
      </c>
      <c r="B120" s="19" t="s">
        <v>35</v>
      </c>
      <c r="C120" s="19" t="s">
        <v>45</v>
      </c>
      <c r="D120" s="19" t="s">
        <v>30</v>
      </c>
      <c r="E120" s="19" t="s">
        <v>255</v>
      </c>
      <c r="F120" s="19" t="s">
        <v>105</v>
      </c>
      <c r="G120" s="6">
        <v>64</v>
      </c>
    </row>
    <row r="121" spans="1:7" ht="15.75" x14ac:dyDescent="0.2">
      <c r="A121" s="7"/>
      <c r="B121" s="19"/>
      <c r="C121" s="19"/>
      <c r="D121" s="19"/>
      <c r="E121" s="19"/>
      <c r="F121" s="19"/>
      <c r="G121" s="6"/>
    </row>
    <row r="122" spans="1:7" ht="47.25" x14ac:dyDescent="0.2">
      <c r="A122" s="11" t="s">
        <v>69</v>
      </c>
      <c r="B122" s="18" t="s">
        <v>54</v>
      </c>
      <c r="C122" s="19"/>
      <c r="D122" s="19"/>
      <c r="E122" s="19"/>
      <c r="F122" s="19"/>
      <c r="G122" s="12">
        <f>G169+G162+G123+G152</f>
        <v>106231</v>
      </c>
    </row>
    <row r="123" spans="1:7" ht="15.75" x14ac:dyDescent="0.2">
      <c r="A123" s="7" t="s">
        <v>2</v>
      </c>
      <c r="B123" s="19" t="s">
        <v>54</v>
      </c>
      <c r="C123" s="19" t="s">
        <v>27</v>
      </c>
      <c r="D123" s="19"/>
      <c r="E123" s="19"/>
      <c r="F123" s="19"/>
      <c r="G123" s="6">
        <f>G124</f>
        <v>31419</v>
      </c>
    </row>
    <row r="124" spans="1:7" ht="15.75" x14ac:dyDescent="0.2">
      <c r="A124" s="7" t="s">
        <v>4</v>
      </c>
      <c r="B124" s="19" t="s">
        <v>54</v>
      </c>
      <c r="C124" s="19" t="s">
        <v>27</v>
      </c>
      <c r="D124" s="19" t="s">
        <v>59</v>
      </c>
      <c r="E124" s="19"/>
      <c r="F124" s="19"/>
      <c r="G124" s="6">
        <f>G143+G125+G131+G135</f>
        <v>31419</v>
      </c>
    </row>
    <row r="125" spans="1:7" ht="48.75" customHeight="1" x14ac:dyDescent="0.2">
      <c r="A125" s="7" t="s">
        <v>316</v>
      </c>
      <c r="B125" s="19" t="s">
        <v>54</v>
      </c>
      <c r="C125" s="19" t="s">
        <v>27</v>
      </c>
      <c r="D125" s="19" t="s">
        <v>59</v>
      </c>
      <c r="E125" s="19" t="s">
        <v>126</v>
      </c>
      <c r="F125" s="19"/>
      <c r="G125" s="6">
        <f>G126</f>
        <v>7569</v>
      </c>
    </row>
    <row r="126" spans="1:7" ht="31.5" x14ac:dyDescent="0.2">
      <c r="A126" s="7" t="s">
        <v>119</v>
      </c>
      <c r="B126" s="19" t="s">
        <v>54</v>
      </c>
      <c r="C126" s="19" t="s">
        <v>27</v>
      </c>
      <c r="D126" s="19" t="s">
        <v>59</v>
      </c>
      <c r="E126" s="19" t="s">
        <v>127</v>
      </c>
      <c r="F126" s="19"/>
      <c r="G126" s="6">
        <f>G127+G129</f>
        <v>7569</v>
      </c>
    </row>
    <row r="127" spans="1:7" ht="79.5" customHeight="1" x14ac:dyDescent="0.2">
      <c r="A127" s="7" t="s">
        <v>93</v>
      </c>
      <c r="B127" s="19" t="s">
        <v>54</v>
      </c>
      <c r="C127" s="19" t="s">
        <v>27</v>
      </c>
      <c r="D127" s="19" t="s">
        <v>59</v>
      </c>
      <c r="E127" s="19" t="s">
        <v>127</v>
      </c>
      <c r="F127" s="19" t="s">
        <v>63</v>
      </c>
      <c r="G127" s="6">
        <f>G128</f>
        <v>6485</v>
      </c>
    </row>
    <row r="128" spans="1:7" ht="33" customHeight="1" x14ac:dyDescent="0.2">
      <c r="A128" s="7" t="s">
        <v>102</v>
      </c>
      <c r="B128" s="19" t="s">
        <v>54</v>
      </c>
      <c r="C128" s="19" t="s">
        <v>27</v>
      </c>
      <c r="D128" s="19" t="s">
        <v>59</v>
      </c>
      <c r="E128" s="19" t="s">
        <v>127</v>
      </c>
      <c r="F128" s="19" t="s">
        <v>101</v>
      </c>
      <c r="G128" s="6">
        <v>6485</v>
      </c>
    </row>
    <row r="129" spans="1:7" ht="31.5" x14ac:dyDescent="0.2">
      <c r="A129" s="7" t="s">
        <v>155</v>
      </c>
      <c r="B129" s="19" t="s">
        <v>54</v>
      </c>
      <c r="C129" s="19" t="s">
        <v>27</v>
      </c>
      <c r="D129" s="19" t="s">
        <v>59</v>
      </c>
      <c r="E129" s="19" t="s">
        <v>127</v>
      </c>
      <c r="F129" s="19" t="s">
        <v>104</v>
      </c>
      <c r="G129" s="6">
        <f>G130</f>
        <v>1084</v>
      </c>
    </row>
    <row r="130" spans="1:7" ht="48" customHeight="1" x14ac:dyDescent="0.2">
      <c r="A130" s="7" t="s">
        <v>106</v>
      </c>
      <c r="B130" s="19" t="s">
        <v>54</v>
      </c>
      <c r="C130" s="19" t="s">
        <v>27</v>
      </c>
      <c r="D130" s="19" t="s">
        <v>59</v>
      </c>
      <c r="E130" s="19" t="s">
        <v>127</v>
      </c>
      <c r="F130" s="19" t="s">
        <v>105</v>
      </c>
      <c r="G130" s="6">
        <v>1084</v>
      </c>
    </row>
    <row r="131" spans="1:7" ht="47.25" x14ac:dyDescent="0.2">
      <c r="A131" s="7" t="s">
        <v>304</v>
      </c>
      <c r="B131" s="19" t="s">
        <v>54</v>
      </c>
      <c r="C131" s="19" t="s">
        <v>27</v>
      </c>
      <c r="D131" s="19" t="s">
        <v>59</v>
      </c>
      <c r="E131" s="19" t="s">
        <v>143</v>
      </c>
      <c r="F131" s="19"/>
      <c r="G131" s="6">
        <f>G132</f>
        <v>6500</v>
      </c>
    </row>
    <row r="132" spans="1:7" ht="31.5" x14ac:dyDescent="0.2">
      <c r="A132" s="7" t="s">
        <v>119</v>
      </c>
      <c r="B132" s="19" t="s">
        <v>54</v>
      </c>
      <c r="C132" s="19" t="s">
        <v>27</v>
      </c>
      <c r="D132" s="19" t="s">
        <v>59</v>
      </c>
      <c r="E132" s="19" t="s">
        <v>144</v>
      </c>
      <c r="F132" s="19"/>
      <c r="G132" s="6">
        <f>G133</f>
        <v>6500</v>
      </c>
    </row>
    <row r="133" spans="1:7" ht="18" customHeight="1" x14ac:dyDescent="0.2">
      <c r="A133" s="7" t="s">
        <v>65</v>
      </c>
      <c r="B133" s="19" t="s">
        <v>54</v>
      </c>
      <c r="C133" s="19" t="s">
        <v>27</v>
      </c>
      <c r="D133" s="19" t="s">
        <v>59</v>
      </c>
      <c r="E133" s="19" t="s">
        <v>144</v>
      </c>
      <c r="F133" s="19" t="s">
        <v>64</v>
      </c>
      <c r="G133" s="6">
        <f>G134</f>
        <v>6500</v>
      </c>
    </row>
    <row r="134" spans="1:7" ht="15.75" customHeight="1" x14ac:dyDescent="0.2">
      <c r="A134" s="7" t="s">
        <v>203</v>
      </c>
      <c r="B134" s="19" t="s">
        <v>54</v>
      </c>
      <c r="C134" s="19" t="s">
        <v>27</v>
      </c>
      <c r="D134" s="19" t="s">
        <v>59</v>
      </c>
      <c r="E134" s="19" t="s">
        <v>144</v>
      </c>
      <c r="F134" s="19" t="s">
        <v>202</v>
      </c>
      <c r="G134" s="6">
        <v>6500</v>
      </c>
    </row>
    <row r="135" spans="1:7" ht="31.5" x14ac:dyDescent="0.2">
      <c r="A135" s="7" t="s">
        <v>85</v>
      </c>
      <c r="B135" s="19" t="s">
        <v>54</v>
      </c>
      <c r="C135" s="19" t="s">
        <v>27</v>
      </c>
      <c r="D135" s="19" t="s">
        <v>59</v>
      </c>
      <c r="E135" s="19" t="s">
        <v>223</v>
      </c>
      <c r="F135" s="19"/>
      <c r="G135" s="6">
        <f>G136</f>
        <v>16515</v>
      </c>
    </row>
    <row r="136" spans="1:7" ht="31.5" x14ac:dyDescent="0.2">
      <c r="A136" s="7" t="s">
        <v>86</v>
      </c>
      <c r="B136" s="19" t="s">
        <v>54</v>
      </c>
      <c r="C136" s="19" t="s">
        <v>27</v>
      </c>
      <c r="D136" s="19" t="s">
        <v>59</v>
      </c>
      <c r="E136" s="19" t="s">
        <v>224</v>
      </c>
      <c r="F136" s="19"/>
      <c r="G136" s="6">
        <f>G137+G139+G142</f>
        <v>16515</v>
      </c>
    </row>
    <row r="137" spans="1:7" ht="78.75" customHeight="1" x14ac:dyDescent="0.2">
      <c r="A137" s="7" t="s">
        <v>93</v>
      </c>
      <c r="B137" s="19" t="s">
        <v>54</v>
      </c>
      <c r="C137" s="19" t="s">
        <v>27</v>
      </c>
      <c r="D137" s="19" t="s">
        <v>59</v>
      </c>
      <c r="E137" s="19" t="s">
        <v>224</v>
      </c>
      <c r="F137" s="19" t="s">
        <v>63</v>
      </c>
      <c r="G137" s="6">
        <f>G138</f>
        <v>15542</v>
      </c>
    </row>
    <row r="138" spans="1:7" ht="33" customHeight="1" x14ac:dyDescent="0.2">
      <c r="A138" s="7" t="s">
        <v>102</v>
      </c>
      <c r="B138" s="19" t="s">
        <v>54</v>
      </c>
      <c r="C138" s="19" t="s">
        <v>27</v>
      </c>
      <c r="D138" s="19" t="s">
        <v>59</v>
      </c>
      <c r="E138" s="19" t="s">
        <v>224</v>
      </c>
      <c r="F138" s="19" t="s">
        <v>101</v>
      </c>
      <c r="G138" s="6">
        <v>15542</v>
      </c>
    </row>
    <row r="139" spans="1:7" ht="31.5" x14ac:dyDescent="0.2">
      <c r="A139" s="7" t="s">
        <v>155</v>
      </c>
      <c r="B139" s="19" t="s">
        <v>54</v>
      </c>
      <c r="C139" s="19" t="s">
        <v>27</v>
      </c>
      <c r="D139" s="19" t="s">
        <v>59</v>
      </c>
      <c r="E139" s="19" t="s">
        <v>224</v>
      </c>
      <c r="F139" s="19" t="s">
        <v>104</v>
      </c>
      <c r="G139" s="6">
        <f>G140</f>
        <v>947</v>
      </c>
    </row>
    <row r="140" spans="1:7" ht="48.75" customHeight="1" x14ac:dyDescent="0.2">
      <c r="A140" s="7" t="s">
        <v>106</v>
      </c>
      <c r="B140" s="19" t="s">
        <v>54</v>
      </c>
      <c r="C140" s="19" t="s">
        <v>27</v>
      </c>
      <c r="D140" s="19" t="s">
        <v>59</v>
      </c>
      <c r="E140" s="19" t="s">
        <v>224</v>
      </c>
      <c r="F140" s="19" t="s">
        <v>105</v>
      </c>
      <c r="G140" s="6">
        <v>947</v>
      </c>
    </row>
    <row r="141" spans="1:7" ht="15.75" x14ac:dyDescent="0.2">
      <c r="A141" s="7" t="s">
        <v>111</v>
      </c>
      <c r="B141" s="19" t="s">
        <v>54</v>
      </c>
      <c r="C141" s="19" t="s">
        <v>27</v>
      </c>
      <c r="D141" s="19" t="s">
        <v>59</v>
      </c>
      <c r="E141" s="19" t="s">
        <v>224</v>
      </c>
      <c r="F141" s="19" t="s">
        <v>110</v>
      </c>
      <c r="G141" s="6">
        <f>G142</f>
        <v>26</v>
      </c>
    </row>
    <row r="142" spans="1:7" ht="15.75" x14ac:dyDescent="0.2">
      <c r="A142" s="7" t="s">
        <v>87</v>
      </c>
      <c r="B142" s="19" t="s">
        <v>54</v>
      </c>
      <c r="C142" s="19" t="s">
        <v>27</v>
      </c>
      <c r="D142" s="19" t="s">
        <v>59</v>
      </c>
      <c r="E142" s="19" t="s">
        <v>224</v>
      </c>
      <c r="F142" s="19" t="s">
        <v>88</v>
      </c>
      <c r="G142" s="6">
        <v>26</v>
      </c>
    </row>
    <row r="143" spans="1:7" ht="15.75" customHeight="1" x14ac:dyDescent="0.2">
      <c r="A143" s="7" t="s">
        <v>235</v>
      </c>
      <c r="B143" s="19" t="s">
        <v>54</v>
      </c>
      <c r="C143" s="19" t="s">
        <v>27</v>
      </c>
      <c r="D143" s="19" t="s">
        <v>59</v>
      </c>
      <c r="E143" s="19" t="s">
        <v>145</v>
      </c>
      <c r="F143" s="19"/>
      <c r="G143" s="6">
        <f>G144</f>
        <v>835</v>
      </c>
    </row>
    <row r="144" spans="1:7" ht="31.5" x14ac:dyDescent="0.25">
      <c r="A144" s="13" t="s">
        <v>236</v>
      </c>
      <c r="B144" s="19" t="s">
        <v>54</v>
      </c>
      <c r="C144" s="19" t="s">
        <v>27</v>
      </c>
      <c r="D144" s="19" t="s">
        <v>59</v>
      </c>
      <c r="E144" s="19" t="s">
        <v>146</v>
      </c>
      <c r="F144" s="19"/>
      <c r="G144" s="6">
        <f>G145</f>
        <v>835</v>
      </c>
    </row>
    <row r="145" spans="1:7" ht="31.5" x14ac:dyDescent="0.2">
      <c r="A145" s="7" t="s">
        <v>237</v>
      </c>
      <c r="B145" s="19" t="s">
        <v>54</v>
      </c>
      <c r="C145" s="19" t="s">
        <v>27</v>
      </c>
      <c r="D145" s="19" t="s">
        <v>59</v>
      </c>
      <c r="E145" s="19" t="s">
        <v>147</v>
      </c>
      <c r="F145" s="19"/>
      <c r="G145" s="6">
        <f>G148+G150+G146</f>
        <v>835</v>
      </c>
    </row>
    <row r="146" spans="1:7" ht="78.75" customHeight="1" x14ac:dyDescent="0.2">
      <c r="A146" s="7" t="s">
        <v>93</v>
      </c>
      <c r="B146" s="19" t="s">
        <v>54</v>
      </c>
      <c r="C146" s="19" t="s">
        <v>27</v>
      </c>
      <c r="D146" s="19" t="s">
        <v>59</v>
      </c>
      <c r="E146" s="19" t="s">
        <v>147</v>
      </c>
      <c r="F146" s="19" t="s">
        <v>63</v>
      </c>
      <c r="G146" s="6">
        <f>G147</f>
        <v>126</v>
      </c>
    </row>
    <row r="147" spans="1:7" ht="33" customHeight="1" x14ac:dyDescent="0.2">
      <c r="A147" s="7" t="s">
        <v>102</v>
      </c>
      <c r="B147" s="19" t="s">
        <v>54</v>
      </c>
      <c r="C147" s="19" t="s">
        <v>27</v>
      </c>
      <c r="D147" s="19" t="s">
        <v>59</v>
      </c>
      <c r="E147" s="19" t="s">
        <v>147</v>
      </c>
      <c r="F147" s="19" t="s">
        <v>101</v>
      </c>
      <c r="G147" s="6">
        <v>126</v>
      </c>
    </row>
    <row r="148" spans="1:7" ht="31.5" x14ac:dyDescent="0.2">
      <c r="A148" s="7" t="s">
        <v>155</v>
      </c>
      <c r="B148" s="19" t="s">
        <v>54</v>
      </c>
      <c r="C148" s="19" t="s">
        <v>27</v>
      </c>
      <c r="D148" s="19" t="s">
        <v>59</v>
      </c>
      <c r="E148" s="19" t="s">
        <v>147</v>
      </c>
      <c r="F148" s="19" t="s">
        <v>104</v>
      </c>
      <c r="G148" s="6">
        <f>G149</f>
        <v>257</v>
      </c>
    </row>
    <row r="149" spans="1:7" ht="47.25" customHeight="1" x14ac:dyDescent="0.2">
      <c r="A149" s="7" t="s">
        <v>106</v>
      </c>
      <c r="B149" s="19" t="s">
        <v>54</v>
      </c>
      <c r="C149" s="19" t="s">
        <v>27</v>
      </c>
      <c r="D149" s="19" t="s">
        <v>59</v>
      </c>
      <c r="E149" s="19" t="s">
        <v>147</v>
      </c>
      <c r="F149" s="19" t="s">
        <v>105</v>
      </c>
      <c r="G149" s="6">
        <f>257</f>
        <v>257</v>
      </c>
    </row>
    <row r="150" spans="1:7" ht="16.5" customHeight="1" x14ac:dyDescent="0.2">
      <c r="A150" s="7" t="s">
        <v>65</v>
      </c>
      <c r="B150" s="19" t="s">
        <v>54</v>
      </c>
      <c r="C150" s="19" t="s">
        <v>27</v>
      </c>
      <c r="D150" s="19" t="s">
        <v>59</v>
      </c>
      <c r="E150" s="19" t="s">
        <v>147</v>
      </c>
      <c r="F150" s="19" t="s">
        <v>64</v>
      </c>
      <c r="G150" s="6">
        <f>G151</f>
        <v>452</v>
      </c>
    </row>
    <row r="151" spans="1:7" ht="31.5" x14ac:dyDescent="0.2">
      <c r="A151" s="7" t="s">
        <v>109</v>
      </c>
      <c r="B151" s="19" t="s">
        <v>54</v>
      </c>
      <c r="C151" s="19" t="s">
        <v>27</v>
      </c>
      <c r="D151" s="19" t="s">
        <v>59</v>
      </c>
      <c r="E151" s="19" t="s">
        <v>147</v>
      </c>
      <c r="F151" s="19" t="s">
        <v>108</v>
      </c>
      <c r="G151" s="6">
        <v>452</v>
      </c>
    </row>
    <row r="152" spans="1:7" ht="31.5" x14ac:dyDescent="0.2">
      <c r="A152" s="7" t="s">
        <v>5</v>
      </c>
      <c r="B152" s="19" t="s">
        <v>54</v>
      </c>
      <c r="C152" s="19" t="s">
        <v>32</v>
      </c>
      <c r="D152" s="19"/>
      <c r="E152" s="19"/>
      <c r="F152" s="19"/>
      <c r="G152" s="6">
        <f>G153</f>
        <v>70</v>
      </c>
    </row>
    <row r="153" spans="1:7" ht="32.25" customHeight="1" x14ac:dyDescent="0.2">
      <c r="A153" s="7" t="s">
        <v>57</v>
      </c>
      <c r="B153" s="19" t="s">
        <v>54</v>
      </c>
      <c r="C153" s="19" t="s">
        <v>32</v>
      </c>
      <c r="D153" s="19" t="s">
        <v>37</v>
      </c>
      <c r="E153" s="19"/>
      <c r="F153" s="19"/>
      <c r="G153" s="6">
        <f>G154+G158</f>
        <v>70</v>
      </c>
    </row>
    <row r="154" spans="1:7" ht="31.5" x14ac:dyDescent="0.2">
      <c r="A154" s="7" t="s">
        <v>307</v>
      </c>
      <c r="B154" s="19" t="s">
        <v>54</v>
      </c>
      <c r="C154" s="19" t="s">
        <v>32</v>
      </c>
      <c r="D154" s="19" t="s">
        <v>37</v>
      </c>
      <c r="E154" s="19" t="s">
        <v>128</v>
      </c>
      <c r="F154" s="19"/>
      <c r="G154" s="6">
        <f>G155</f>
        <v>65</v>
      </c>
    </row>
    <row r="155" spans="1:7" ht="31.5" x14ac:dyDescent="0.2">
      <c r="A155" s="7" t="s">
        <v>119</v>
      </c>
      <c r="B155" s="19" t="s">
        <v>54</v>
      </c>
      <c r="C155" s="19" t="s">
        <v>32</v>
      </c>
      <c r="D155" s="19" t="s">
        <v>37</v>
      </c>
      <c r="E155" s="19" t="s">
        <v>170</v>
      </c>
      <c r="F155" s="19"/>
      <c r="G155" s="6">
        <f>G156</f>
        <v>65</v>
      </c>
    </row>
    <row r="156" spans="1:7" ht="31.5" x14ac:dyDescent="0.2">
      <c r="A156" s="7" t="s">
        <v>155</v>
      </c>
      <c r="B156" s="19" t="s">
        <v>54</v>
      </c>
      <c r="C156" s="19" t="s">
        <v>32</v>
      </c>
      <c r="D156" s="19" t="s">
        <v>37</v>
      </c>
      <c r="E156" s="19" t="s">
        <v>170</v>
      </c>
      <c r="F156" s="19" t="s">
        <v>104</v>
      </c>
      <c r="G156" s="6">
        <f>G157</f>
        <v>65</v>
      </c>
    </row>
    <row r="157" spans="1:7" ht="48" customHeight="1" x14ac:dyDescent="0.2">
      <c r="A157" s="7" t="s">
        <v>106</v>
      </c>
      <c r="B157" s="19" t="s">
        <v>54</v>
      </c>
      <c r="C157" s="19" t="s">
        <v>32</v>
      </c>
      <c r="D157" s="19" t="s">
        <v>37</v>
      </c>
      <c r="E157" s="19" t="s">
        <v>170</v>
      </c>
      <c r="F157" s="19" t="s">
        <v>105</v>
      </c>
      <c r="G157" s="6">
        <v>65</v>
      </c>
    </row>
    <row r="158" spans="1:7" ht="63" x14ac:dyDescent="0.2">
      <c r="A158" s="7" t="s">
        <v>309</v>
      </c>
      <c r="B158" s="19" t="s">
        <v>54</v>
      </c>
      <c r="C158" s="19" t="s">
        <v>32</v>
      </c>
      <c r="D158" s="19" t="s">
        <v>37</v>
      </c>
      <c r="E158" s="19" t="s">
        <v>218</v>
      </c>
      <c r="F158" s="19"/>
      <c r="G158" s="6">
        <f>G159</f>
        <v>5</v>
      </c>
    </row>
    <row r="159" spans="1:7" ht="31.5" x14ac:dyDescent="0.2">
      <c r="A159" s="7" t="s">
        <v>119</v>
      </c>
      <c r="B159" s="19" t="s">
        <v>54</v>
      </c>
      <c r="C159" s="19" t="s">
        <v>32</v>
      </c>
      <c r="D159" s="19" t="s">
        <v>37</v>
      </c>
      <c r="E159" s="19" t="s">
        <v>219</v>
      </c>
      <c r="F159" s="19"/>
      <c r="G159" s="6">
        <f>G160</f>
        <v>5</v>
      </c>
    </row>
    <row r="160" spans="1:7" ht="31.5" x14ac:dyDescent="0.2">
      <c r="A160" s="7" t="s">
        <v>155</v>
      </c>
      <c r="B160" s="19" t="s">
        <v>54</v>
      </c>
      <c r="C160" s="19" t="s">
        <v>32</v>
      </c>
      <c r="D160" s="19" t="s">
        <v>37</v>
      </c>
      <c r="E160" s="19" t="s">
        <v>219</v>
      </c>
      <c r="F160" s="19" t="s">
        <v>104</v>
      </c>
      <c r="G160" s="6">
        <f>G161</f>
        <v>5</v>
      </c>
    </row>
    <row r="161" spans="1:7" ht="48" customHeight="1" x14ac:dyDescent="0.2">
      <c r="A161" s="7" t="s">
        <v>106</v>
      </c>
      <c r="B161" s="19" t="s">
        <v>54</v>
      </c>
      <c r="C161" s="19" t="s">
        <v>32</v>
      </c>
      <c r="D161" s="19" t="s">
        <v>37</v>
      </c>
      <c r="E161" s="19" t="s">
        <v>219</v>
      </c>
      <c r="F161" s="19" t="s">
        <v>105</v>
      </c>
      <c r="G161" s="6">
        <v>5</v>
      </c>
    </row>
    <row r="162" spans="1:7" ht="15" customHeight="1" x14ac:dyDescent="0.2">
      <c r="A162" s="7" t="s">
        <v>7</v>
      </c>
      <c r="B162" s="19" t="s">
        <v>54</v>
      </c>
      <c r="C162" s="19" t="s">
        <v>30</v>
      </c>
      <c r="D162" s="19"/>
      <c r="E162" s="19"/>
      <c r="F162" s="19"/>
      <c r="G162" s="6">
        <f t="shared" ref="G162:G167" si="0">G163</f>
        <v>443</v>
      </c>
    </row>
    <row r="163" spans="1:7" ht="18" customHeight="1" x14ac:dyDescent="0.2">
      <c r="A163" s="7" t="s">
        <v>8</v>
      </c>
      <c r="B163" s="19" t="s">
        <v>54</v>
      </c>
      <c r="C163" s="19" t="s">
        <v>30</v>
      </c>
      <c r="D163" s="19" t="s">
        <v>27</v>
      </c>
      <c r="E163" s="19"/>
      <c r="F163" s="19"/>
      <c r="G163" s="6">
        <f t="shared" si="0"/>
        <v>443</v>
      </c>
    </row>
    <row r="164" spans="1:7" ht="31.5" x14ac:dyDescent="0.2">
      <c r="A164" s="7" t="s">
        <v>91</v>
      </c>
      <c r="B164" s="19" t="s">
        <v>54</v>
      </c>
      <c r="C164" s="19" t="s">
        <v>30</v>
      </c>
      <c r="D164" s="19" t="s">
        <v>27</v>
      </c>
      <c r="E164" s="19" t="s">
        <v>148</v>
      </c>
      <c r="F164" s="19"/>
      <c r="G164" s="6">
        <f t="shared" si="0"/>
        <v>443</v>
      </c>
    </row>
    <row r="165" spans="1:7" ht="31.5" x14ac:dyDescent="0.2">
      <c r="A165" s="7" t="s">
        <v>99</v>
      </c>
      <c r="B165" s="19" t="s">
        <v>54</v>
      </c>
      <c r="C165" s="19" t="s">
        <v>30</v>
      </c>
      <c r="D165" s="19" t="s">
        <v>27</v>
      </c>
      <c r="E165" s="19" t="s">
        <v>149</v>
      </c>
      <c r="F165" s="19"/>
      <c r="G165" s="6">
        <f t="shared" si="0"/>
        <v>443</v>
      </c>
    </row>
    <row r="166" spans="1:7" ht="16.5" customHeight="1" x14ac:dyDescent="0.2">
      <c r="A166" s="7" t="s">
        <v>58</v>
      </c>
      <c r="B166" s="19" t="s">
        <v>54</v>
      </c>
      <c r="C166" s="19" t="s">
        <v>30</v>
      </c>
      <c r="D166" s="19" t="s">
        <v>27</v>
      </c>
      <c r="E166" s="19" t="s">
        <v>150</v>
      </c>
      <c r="F166" s="19"/>
      <c r="G166" s="6">
        <f t="shared" si="0"/>
        <v>443</v>
      </c>
    </row>
    <row r="167" spans="1:7" ht="15.75" customHeight="1" x14ac:dyDescent="0.2">
      <c r="A167" s="7" t="s">
        <v>111</v>
      </c>
      <c r="B167" s="19" t="s">
        <v>54</v>
      </c>
      <c r="C167" s="19" t="s">
        <v>30</v>
      </c>
      <c r="D167" s="19" t="s">
        <v>27</v>
      </c>
      <c r="E167" s="19" t="s">
        <v>150</v>
      </c>
      <c r="F167" s="19" t="s">
        <v>110</v>
      </c>
      <c r="G167" s="6">
        <f t="shared" si="0"/>
        <v>443</v>
      </c>
    </row>
    <row r="168" spans="1:7" ht="63" customHeight="1" x14ac:dyDescent="0.2">
      <c r="A168" s="7" t="s">
        <v>92</v>
      </c>
      <c r="B168" s="19" t="s">
        <v>54</v>
      </c>
      <c r="C168" s="19" t="s">
        <v>30</v>
      </c>
      <c r="D168" s="19" t="s">
        <v>27</v>
      </c>
      <c r="E168" s="19" t="s">
        <v>150</v>
      </c>
      <c r="F168" s="19" t="s">
        <v>74</v>
      </c>
      <c r="G168" s="6">
        <v>443</v>
      </c>
    </row>
    <row r="169" spans="1:7" ht="15.75" x14ac:dyDescent="0.2">
      <c r="A169" s="7" t="s">
        <v>15</v>
      </c>
      <c r="B169" s="19" t="s">
        <v>54</v>
      </c>
      <c r="C169" s="19">
        <v>10</v>
      </c>
      <c r="D169" s="19"/>
      <c r="E169" s="19"/>
      <c r="F169" s="19"/>
      <c r="G169" s="6">
        <f>G170+G175+G192</f>
        <v>74299</v>
      </c>
    </row>
    <row r="170" spans="1:7" ht="15.75" x14ac:dyDescent="0.2">
      <c r="A170" s="7" t="s">
        <v>16</v>
      </c>
      <c r="B170" s="19" t="s">
        <v>54</v>
      </c>
      <c r="C170" s="19">
        <v>10</v>
      </c>
      <c r="D170" s="19" t="s">
        <v>27</v>
      </c>
      <c r="E170" s="19"/>
      <c r="F170" s="19"/>
      <c r="G170" s="6">
        <f>G171</f>
        <v>11138</v>
      </c>
    </row>
    <row r="171" spans="1:7" ht="63" x14ac:dyDescent="0.2">
      <c r="A171" s="7" t="s">
        <v>317</v>
      </c>
      <c r="B171" s="19" t="s">
        <v>54</v>
      </c>
      <c r="C171" s="19">
        <v>10</v>
      </c>
      <c r="D171" s="19" t="s">
        <v>27</v>
      </c>
      <c r="E171" s="19" t="s">
        <v>151</v>
      </c>
      <c r="F171" s="19"/>
      <c r="G171" s="6">
        <f>G172</f>
        <v>11138</v>
      </c>
    </row>
    <row r="172" spans="1:7" ht="31.5" x14ac:dyDescent="0.2">
      <c r="A172" s="7" t="s">
        <v>119</v>
      </c>
      <c r="B172" s="19" t="s">
        <v>54</v>
      </c>
      <c r="C172" s="19">
        <v>10</v>
      </c>
      <c r="D172" s="19" t="s">
        <v>27</v>
      </c>
      <c r="E172" s="19" t="s">
        <v>152</v>
      </c>
      <c r="F172" s="19"/>
      <c r="G172" s="6">
        <f>G173</f>
        <v>11138</v>
      </c>
    </row>
    <row r="173" spans="1:7" ht="14.25" customHeight="1" x14ac:dyDescent="0.2">
      <c r="A173" s="7" t="s">
        <v>65</v>
      </c>
      <c r="B173" s="19" t="s">
        <v>54</v>
      </c>
      <c r="C173" s="19">
        <v>10</v>
      </c>
      <c r="D173" s="19" t="s">
        <v>27</v>
      </c>
      <c r="E173" s="19" t="s">
        <v>152</v>
      </c>
      <c r="F173" s="19" t="s">
        <v>64</v>
      </c>
      <c r="G173" s="6">
        <f>G174</f>
        <v>11138</v>
      </c>
    </row>
    <row r="174" spans="1:7" ht="30" customHeight="1" x14ac:dyDescent="0.2">
      <c r="A174" s="7" t="s">
        <v>103</v>
      </c>
      <c r="B174" s="19" t="s">
        <v>54</v>
      </c>
      <c r="C174" s="19" t="s">
        <v>31</v>
      </c>
      <c r="D174" s="19" t="s">
        <v>27</v>
      </c>
      <c r="E174" s="19" t="s">
        <v>152</v>
      </c>
      <c r="F174" s="19" t="s">
        <v>55</v>
      </c>
      <c r="G174" s="6">
        <v>11138</v>
      </c>
    </row>
    <row r="175" spans="1:7" ht="16.5" customHeight="1" x14ac:dyDescent="0.2">
      <c r="A175" s="7" t="s">
        <v>19</v>
      </c>
      <c r="B175" s="19" t="s">
        <v>54</v>
      </c>
      <c r="C175" s="19" t="s">
        <v>31</v>
      </c>
      <c r="D175" s="19" t="s">
        <v>32</v>
      </c>
      <c r="E175" s="19"/>
      <c r="F175" s="19"/>
      <c r="G175" s="6">
        <f>G176+G186</f>
        <v>58106</v>
      </c>
    </row>
    <row r="176" spans="1:7" ht="63" x14ac:dyDescent="0.2">
      <c r="A176" s="7" t="s">
        <v>318</v>
      </c>
      <c r="B176" s="19" t="s">
        <v>54</v>
      </c>
      <c r="C176" s="19">
        <v>10</v>
      </c>
      <c r="D176" s="19" t="s">
        <v>32</v>
      </c>
      <c r="E176" s="19" t="s">
        <v>151</v>
      </c>
      <c r="F176" s="19"/>
      <c r="G176" s="6">
        <f>G177+G183</f>
        <v>56103</v>
      </c>
    </row>
    <row r="177" spans="1:7" ht="31.5" x14ac:dyDescent="0.2">
      <c r="A177" s="7" t="s">
        <v>119</v>
      </c>
      <c r="B177" s="19" t="s">
        <v>54</v>
      </c>
      <c r="C177" s="19">
        <v>10</v>
      </c>
      <c r="D177" s="19" t="s">
        <v>32</v>
      </c>
      <c r="E177" s="19" t="s">
        <v>152</v>
      </c>
      <c r="F177" s="19"/>
      <c r="G177" s="6">
        <f>G180+G178</f>
        <v>26725</v>
      </c>
    </row>
    <row r="178" spans="1:7" ht="31.5" x14ac:dyDescent="0.2">
      <c r="A178" s="7" t="s">
        <v>155</v>
      </c>
      <c r="B178" s="19" t="s">
        <v>54</v>
      </c>
      <c r="C178" s="19">
        <v>10</v>
      </c>
      <c r="D178" s="19" t="s">
        <v>32</v>
      </c>
      <c r="E178" s="19" t="s">
        <v>152</v>
      </c>
      <c r="F178" s="19" t="s">
        <v>104</v>
      </c>
      <c r="G178" s="6">
        <f>G179</f>
        <v>102</v>
      </c>
    </row>
    <row r="179" spans="1:7" ht="48" customHeight="1" x14ac:dyDescent="0.2">
      <c r="A179" s="7" t="s">
        <v>106</v>
      </c>
      <c r="B179" s="19" t="s">
        <v>54</v>
      </c>
      <c r="C179" s="19">
        <v>10</v>
      </c>
      <c r="D179" s="19" t="s">
        <v>32</v>
      </c>
      <c r="E179" s="19" t="s">
        <v>152</v>
      </c>
      <c r="F179" s="19" t="s">
        <v>105</v>
      </c>
      <c r="G179" s="6">
        <v>102</v>
      </c>
    </row>
    <row r="180" spans="1:7" ht="17.25" customHeight="1" x14ac:dyDescent="0.2">
      <c r="A180" s="7" t="s">
        <v>65</v>
      </c>
      <c r="B180" s="19" t="s">
        <v>54</v>
      </c>
      <c r="C180" s="19">
        <v>10</v>
      </c>
      <c r="D180" s="19" t="s">
        <v>20</v>
      </c>
      <c r="E180" s="19" t="s">
        <v>152</v>
      </c>
      <c r="F180" s="19" t="s">
        <v>64</v>
      </c>
      <c r="G180" s="6">
        <f>G181+G182</f>
        <v>26623</v>
      </c>
    </row>
    <row r="181" spans="1:7" ht="31.5" customHeight="1" x14ac:dyDescent="0.2">
      <c r="A181" s="7" t="s">
        <v>103</v>
      </c>
      <c r="B181" s="19" t="s">
        <v>54</v>
      </c>
      <c r="C181" s="19">
        <v>10</v>
      </c>
      <c r="D181" s="19" t="s">
        <v>20</v>
      </c>
      <c r="E181" s="19" t="s">
        <v>152</v>
      </c>
      <c r="F181" s="19" t="s">
        <v>55</v>
      </c>
      <c r="G181" s="6">
        <v>23203</v>
      </c>
    </row>
    <row r="182" spans="1:7" ht="31.5" x14ac:dyDescent="0.2">
      <c r="A182" s="7" t="s">
        <v>109</v>
      </c>
      <c r="B182" s="19" t="s">
        <v>54</v>
      </c>
      <c r="C182" s="19" t="s">
        <v>31</v>
      </c>
      <c r="D182" s="19" t="s">
        <v>20</v>
      </c>
      <c r="E182" s="19" t="s">
        <v>152</v>
      </c>
      <c r="F182" s="19" t="s">
        <v>108</v>
      </c>
      <c r="G182" s="6">
        <v>3420</v>
      </c>
    </row>
    <row r="183" spans="1:7" ht="63" x14ac:dyDescent="0.25">
      <c r="A183" s="13" t="s">
        <v>289</v>
      </c>
      <c r="B183" s="19" t="s">
        <v>54</v>
      </c>
      <c r="C183" s="19" t="s">
        <v>31</v>
      </c>
      <c r="D183" s="19" t="s">
        <v>32</v>
      </c>
      <c r="E183" s="19" t="s">
        <v>288</v>
      </c>
      <c r="F183" s="19"/>
      <c r="G183" s="6">
        <f>G184</f>
        <v>29378</v>
      </c>
    </row>
    <row r="184" spans="1:7" ht="17.25" customHeight="1" x14ac:dyDescent="0.2">
      <c r="A184" s="7" t="s">
        <v>65</v>
      </c>
      <c r="B184" s="19" t="s">
        <v>54</v>
      </c>
      <c r="C184" s="19" t="s">
        <v>31</v>
      </c>
      <c r="D184" s="19" t="s">
        <v>32</v>
      </c>
      <c r="E184" s="19" t="s">
        <v>288</v>
      </c>
      <c r="F184" s="19" t="s">
        <v>64</v>
      </c>
      <c r="G184" s="6">
        <f>G185</f>
        <v>29378</v>
      </c>
    </row>
    <row r="185" spans="1:7" ht="31.5" x14ac:dyDescent="0.2">
      <c r="A185" s="7" t="s">
        <v>109</v>
      </c>
      <c r="B185" s="19" t="s">
        <v>54</v>
      </c>
      <c r="C185" s="19" t="s">
        <v>31</v>
      </c>
      <c r="D185" s="19" t="s">
        <v>32</v>
      </c>
      <c r="E185" s="19" t="s">
        <v>288</v>
      </c>
      <c r="F185" s="19" t="s">
        <v>108</v>
      </c>
      <c r="G185" s="6">
        <v>29378</v>
      </c>
    </row>
    <row r="186" spans="1:7" ht="15.75" x14ac:dyDescent="0.2">
      <c r="A186" s="7" t="s">
        <v>319</v>
      </c>
      <c r="B186" s="19" t="s">
        <v>54</v>
      </c>
      <c r="C186" s="19">
        <v>10</v>
      </c>
      <c r="D186" s="19" t="s">
        <v>20</v>
      </c>
      <c r="E186" s="19" t="s">
        <v>153</v>
      </c>
      <c r="F186" s="19"/>
      <c r="G186" s="6">
        <f>G187</f>
        <v>2003</v>
      </c>
    </row>
    <row r="187" spans="1:7" ht="31.5" x14ac:dyDescent="0.2">
      <c r="A187" s="7" t="s">
        <v>119</v>
      </c>
      <c r="B187" s="19" t="s">
        <v>54</v>
      </c>
      <c r="C187" s="19">
        <v>10</v>
      </c>
      <c r="D187" s="19" t="s">
        <v>20</v>
      </c>
      <c r="E187" s="19" t="s">
        <v>154</v>
      </c>
      <c r="F187" s="19"/>
      <c r="G187" s="6">
        <f>G190+G188</f>
        <v>2003</v>
      </c>
    </row>
    <row r="188" spans="1:7" ht="31.5" x14ac:dyDescent="0.2">
      <c r="A188" s="7" t="s">
        <v>155</v>
      </c>
      <c r="B188" s="19" t="s">
        <v>54</v>
      </c>
      <c r="C188" s="19">
        <v>10</v>
      </c>
      <c r="D188" s="19" t="s">
        <v>20</v>
      </c>
      <c r="E188" s="19" t="s">
        <v>154</v>
      </c>
      <c r="F188" s="19" t="s">
        <v>104</v>
      </c>
      <c r="G188" s="6">
        <f>G189</f>
        <v>1000</v>
      </c>
    </row>
    <row r="189" spans="1:7" ht="31.5" customHeight="1" x14ac:dyDescent="0.2">
      <c r="A189" s="7" t="s">
        <v>106</v>
      </c>
      <c r="B189" s="19" t="s">
        <v>54</v>
      </c>
      <c r="C189" s="19">
        <v>10</v>
      </c>
      <c r="D189" s="19" t="s">
        <v>20</v>
      </c>
      <c r="E189" s="19" t="s">
        <v>154</v>
      </c>
      <c r="F189" s="19" t="s">
        <v>105</v>
      </c>
      <c r="G189" s="6">
        <v>1000</v>
      </c>
    </row>
    <row r="190" spans="1:7" ht="16.5" customHeight="1" x14ac:dyDescent="0.2">
      <c r="A190" s="7" t="s">
        <v>65</v>
      </c>
      <c r="B190" s="19" t="s">
        <v>54</v>
      </c>
      <c r="C190" s="19">
        <v>10</v>
      </c>
      <c r="D190" s="19" t="s">
        <v>20</v>
      </c>
      <c r="E190" s="19" t="s">
        <v>154</v>
      </c>
      <c r="F190" s="19" t="s">
        <v>64</v>
      </c>
      <c r="G190" s="6">
        <f>G191</f>
        <v>1003</v>
      </c>
    </row>
    <row r="191" spans="1:7" ht="31.5" x14ac:dyDescent="0.2">
      <c r="A191" s="7" t="s">
        <v>109</v>
      </c>
      <c r="B191" s="19" t="s">
        <v>54</v>
      </c>
      <c r="C191" s="19">
        <v>10</v>
      </c>
      <c r="D191" s="19" t="s">
        <v>20</v>
      </c>
      <c r="E191" s="19" t="s">
        <v>154</v>
      </c>
      <c r="F191" s="19" t="s">
        <v>108</v>
      </c>
      <c r="G191" s="6">
        <f>1003</f>
        <v>1003</v>
      </c>
    </row>
    <row r="192" spans="1:7" ht="16.5" customHeight="1" x14ac:dyDescent="0.2">
      <c r="A192" s="7" t="s">
        <v>17</v>
      </c>
      <c r="B192" s="19" t="s">
        <v>54</v>
      </c>
      <c r="C192" s="19">
        <v>10</v>
      </c>
      <c r="D192" s="19" t="s">
        <v>21</v>
      </c>
      <c r="E192" s="19"/>
      <c r="F192" s="19"/>
      <c r="G192" s="6">
        <f>G193</f>
        <v>5055</v>
      </c>
    </row>
    <row r="193" spans="1:7" ht="63" x14ac:dyDescent="0.2">
      <c r="A193" s="7" t="s">
        <v>317</v>
      </c>
      <c r="B193" s="19" t="s">
        <v>54</v>
      </c>
      <c r="C193" s="19">
        <v>10</v>
      </c>
      <c r="D193" s="19" t="s">
        <v>22</v>
      </c>
      <c r="E193" s="19" t="s">
        <v>151</v>
      </c>
      <c r="F193" s="19"/>
      <c r="G193" s="6">
        <f>G194</f>
        <v>5055</v>
      </c>
    </row>
    <row r="194" spans="1:7" ht="31.5" x14ac:dyDescent="0.2">
      <c r="A194" s="7" t="s">
        <v>119</v>
      </c>
      <c r="B194" s="19" t="s">
        <v>54</v>
      </c>
      <c r="C194" s="19">
        <v>10</v>
      </c>
      <c r="D194" s="19" t="s">
        <v>22</v>
      </c>
      <c r="E194" s="19" t="s">
        <v>152</v>
      </c>
      <c r="F194" s="19"/>
      <c r="G194" s="6">
        <f>G198+G195</f>
        <v>5055</v>
      </c>
    </row>
    <row r="195" spans="1:7" ht="16.5" customHeight="1" x14ac:dyDescent="0.2">
      <c r="A195" s="7" t="s">
        <v>65</v>
      </c>
      <c r="B195" s="19" t="s">
        <v>54</v>
      </c>
      <c r="C195" s="19">
        <v>10</v>
      </c>
      <c r="D195" s="19" t="s">
        <v>22</v>
      </c>
      <c r="E195" s="19" t="s">
        <v>152</v>
      </c>
      <c r="F195" s="19" t="s">
        <v>64</v>
      </c>
      <c r="G195" s="6">
        <f>G196</f>
        <v>1299</v>
      </c>
    </row>
    <row r="196" spans="1:7" ht="31.5" x14ac:dyDescent="0.2">
      <c r="A196" s="7" t="s">
        <v>109</v>
      </c>
      <c r="B196" s="19" t="s">
        <v>54</v>
      </c>
      <c r="C196" s="19">
        <v>10</v>
      </c>
      <c r="D196" s="19" t="s">
        <v>22</v>
      </c>
      <c r="E196" s="19" t="s">
        <v>152</v>
      </c>
      <c r="F196" s="19" t="s">
        <v>108</v>
      </c>
      <c r="G196" s="6">
        <v>1299</v>
      </c>
    </row>
    <row r="197" spans="1:7" ht="48.75" customHeight="1" x14ac:dyDescent="0.2">
      <c r="A197" s="7" t="s">
        <v>118</v>
      </c>
      <c r="B197" s="19" t="s">
        <v>54</v>
      </c>
      <c r="C197" s="19">
        <v>10</v>
      </c>
      <c r="D197" s="19" t="s">
        <v>22</v>
      </c>
      <c r="E197" s="19" t="s">
        <v>152</v>
      </c>
      <c r="F197" s="19" t="s">
        <v>117</v>
      </c>
      <c r="G197" s="6">
        <f>G198</f>
        <v>3756</v>
      </c>
    </row>
    <row r="198" spans="1:7" ht="16.5" customHeight="1" x14ac:dyDescent="0.2">
      <c r="A198" s="7" t="s">
        <v>67</v>
      </c>
      <c r="B198" s="19" t="s">
        <v>54</v>
      </c>
      <c r="C198" s="19">
        <v>10</v>
      </c>
      <c r="D198" s="19" t="s">
        <v>22</v>
      </c>
      <c r="E198" s="19" t="s">
        <v>152</v>
      </c>
      <c r="F198" s="19" t="s">
        <v>66</v>
      </c>
      <c r="G198" s="6">
        <v>3756</v>
      </c>
    </row>
    <row r="199" spans="1:7" ht="15.75" x14ac:dyDescent="0.2">
      <c r="A199" s="7"/>
      <c r="B199" s="19"/>
      <c r="C199" s="19"/>
      <c r="D199" s="19"/>
      <c r="E199" s="19"/>
      <c r="F199" s="19"/>
      <c r="G199" s="12"/>
    </row>
    <row r="200" spans="1:7" ht="47.25" x14ac:dyDescent="0.2">
      <c r="A200" s="11" t="s">
        <v>70</v>
      </c>
      <c r="B200" s="18" t="s">
        <v>28</v>
      </c>
      <c r="C200" s="18"/>
      <c r="D200" s="18"/>
      <c r="E200" s="18"/>
      <c r="F200" s="18"/>
      <c r="G200" s="12">
        <f>G237+G325+G201+G211+G230</f>
        <v>3479646.2</v>
      </c>
    </row>
    <row r="201" spans="1:7" ht="15.75" x14ac:dyDescent="0.2">
      <c r="A201" s="7" t="s">
        <v>2</v>
      </c>
      <c r="B201" s="19" t="s">
        <v>28</v>
      </c>
      <c r="C201" s="19" t="s">
        <v>27</v>
      </c>
      <c r="D201" s="19"/>
      <c r="E201" s="19"/>
      <c r="F201" s="19"/>
      <c r="G201" s="6">
        <f>G202</f>
        <v>346</v>
      </c>
    </row>
    <row r="202" spans="1:7" ht="15.75" x14ac:dyDescent="0.2">
      <c r="A202" s="7" t="s">
        <v>4</v>
      </c>
      <c r="B202" s="19" t="s">
        <v>28</v>
      </c>
      <c r="C202" s="19" t="s">
        <v>27</v>
      </c>
      <c r="D202" s="19" t="s">
        <v>59</v>
      </c>
      <c r="E202" s="19"/>
      <c r="F202" s="19"/>
      <c r="G202" s="6">
        <f>G207+G203</f>
        <v>346</v>
      </c>
    </row>
    <row r="203" spans="1:7" ht="31.5" x14ac:dyDescent="0.2">
      <c r="A203" s="7" t="s">
        <v>329</v>
      </c>
      <c r="B203" s="19" t="s">
        <v>28</v>
      </c>
      <c r="C203" s="19" t="s">
        <v>27</v>
      </c>
      <c r="D203" s="19" t="s">
        <v>59</v>
      </c>
      <c r="E203" s="19" t="s">
        <v>140</v>
      </c>
      <c r="F203" s="18"/>
      <c r="G203" s="6">
        <f>G204</f>
        <v>230</v>
      </c>
    </row>
    <row r="204" spans="1:7" ht="31.5" x14ac:dyDescent="0.2">
      <c r="A204" s="7" t="s">
        <v>119</v>
      </c>
      <c r="B204" s="19" t="s">
        <v>28</v>
      </c>
      <c r="C204" s="19" t="s">
        <v>27</v>
      </c>
      <c r="D204" s="19" t="s">
        <v>59</v>
      </c>
      <c r="E204" s="19" t="s">
        <v>141</v>
      </c>
      <c r="F204" s="18"/>
      <c r="G204" s="6">
        <f>G205</f>
        <v>230</v>
      </c>
    </row>
    <row r="205" spans="1:7" ht="48" customHeight="1" x14ac:dyDescent="0.2">
      <c r="A205" s="7" t="s">
        <v>118</v>
      </c>
      <c r="B205" s="19" t="s">
        <v>28</v>
      </c>
      <c r="C205" s="19" t="s">
        <v>27</v>
      </c>
      <c r="D205" s="19" t="s">
        <v>59</v>
      </c>
      <c r="E205" s="19" t="s">
        <v>141</v>
      </c>
      <c r="F205" s="19" t="s">
        <v>117</v>
      </c>
      <c r="G205" s="6">
        <f>G206</f>
        <v>230</v>
      </c>
    </row>
    <row r="206" spans="1:7" ht="15.75" customHeight="1" x14ac:dyDescent="0.2">
      <c r="A206" s="7" t="s">
        <v>107</v>
      </c>
      <c r="B206" s="19" t="s">
        <v>28</v>
      </c>
      <c r="C206" s="19" t="s">
        <v>27</v>
      </c>
      <c r="D206" s="19" t="s">
        <v>59</v>
      </c>
      <c r="E206" s="19" t="s">
        <v>141</v>
      </c>
      <c r="F206" s="19" t="s">
        <v>66</v>
      </c>
      <c r="G206" s="6">
        <v>230</v>
      </c>
    </row>
    <row r="207" spans="1:7" ht="50.25" customHeight="1" x14ac:dyDescent="0.2">
      <c r="A207" s="7" t="s">
        <v>316</v>
      </c>
      <c r="B207" s="19" t="s">
        <v>28</v>
      </c>
      <c r="C207" s="19" t="s">
        <v>27</v>
      </c>
      <c r="D207" s="19" t="s">
        <v>59</v>
      </c>
      <c r="E207" s="19" t="s">
        <v>126</v>
      </c>
      <c r="F207" s="18"/>
      <c r="G207" s="6">
        <f>G208</f>
        <v>116</v>
      </c>
    </row>
    <row r="208" spans="1:7" ht="31.5" x14ac:dyDescent="0.2">
      <c r="A208" s="7" t="s">
        <v>119</v>
      </c>
      <c r="B208" s="19" t="s">
        <v>28</v>
      </c>
      <c r="C208" s="19" t="s">
        <v>27</v>
      </c>
      <c r="D208" s="19" t="s">
        <v>59</v>
      </c>
      <c r="E208" s="19" t="s">
        <v>127</v>
      </c>
      <c r="F208" s="18"/>
      <c r="G208" s="6">
        <f>G209</f>
        <v>116</v>
      </c>
    </row>
    <row r="209" spans="1:7" ht="31.5" x14ac:dyDescent="0.2">
      <c r="A209" s="7" t="s">
        <v>155</v>
      </c>
      <c r="B209" s="19" t="s">
        <v>28</v>
      </c>
      <c r="C209" s="19" t="s">
        <v>27</v>
      </c>
      <c r="D209" s="19" t="s">
        <v>59</v>
      </c>
      <c r="E209" s="19" t="s">
        <v>127</v>
      </c>
      <c r="F209" s="19" t="s">
        <v>104</v>
      </c>
      <c r="G209" s="6">
        <f>G210</f>
        <v>116</v>
      </c>
    </row>
    <row r="210" spans="1:7" ht="49.5" customHeight="1" x14ac:dyDescent="0.2">
      <c r="A210" s="7" t="s">
        <v>106</v>
      </c>
      <c r="B210" s="19" t="s">
        <v>28</v>
      </c>
      <c r="C210" s="19" t="s">
        <v>27</v>
      </c>
      <c r="D210" s="19" t="s">
        <v>59</v>
      </c>
      <c r="E210" s="19" t="s">
        <v>127</v>
      </c>
      <c r="F210" s="19" t="s">
        <v>105</v>
      </c>
      <c r="G210" s="6">
        <v>116</v>
      </c>
    </row>
    <row r="211" spans="1:7" ht="31.5" x14ac:dyDescent="0.2">
      <c r="A211" s="7" t="s">
        <v>5</v>
      </c>
      <c r="B211" s="19" t="s">
        <v>28</v>
      </c>
      <c r="C211" s="19" t="s">
        <v>32</v>
      </c>
      <c r="D211" s="19"/>
      <c r="E211" s="19"/>
      <c r="F211" s="19"/>
      <c r="G211" s="6">
        <f>G212+G217</f>
        <v>164</v>
      </c>
    </row>
    <row r="212" spans="1:7" ht="47.25" x14ac:dyDescent="0.2">
      <c r="A212" s="7" t="s">
        <v>251</v>
      </c>
      <c r="B212" s="19" t="s">
        <v>28</v>
      </c>
      <c r="C212" s="19" t="s">
        <v>32</v>
      </c>
      <c r="D212" s="19" t="s">
        <v>31</v>
      </c>
      <c r="E212" s="19"/>
      <c r="F212" s="19"/>
      <c r="G212" s="6">
        <f>G213</f>
        <v>25</v>
      </c>
    </row>
    <row r="213" spans="1:7" ht="109.5" customHeight="1" x14ac:dyDescent="0.2">
      <c r="A213" s="7" t="s">
        <v>320</v>
      </c>
      <c r="B213" s="19" t="s">
        <v>28</v>
      </c>
      <c r="C213" s="19" t="s">
        <v>32</v>
      </c>
      <c r="D213" s="19" t="s">
        <v>31</v>
      </c>
      <c r="E213" s="19" t="s">
        <v>156</v>
      </c>
      <c r="F213" s="19"/>
      <c r="G213" s="6">
        <f>G214</f>
        <v>25</v>
      </c>
    </row>
    <row r="214" spans="1:7" ht="31.5" x14ac:dyDescent="0.2">
      <c r="A214" s="7" t="s">
        <v>119</v>
      </c>
      <c r="B214" s="19" t="s">
        <v>28</v>
      </c>
      <c r="C214" s="19" t="s">
        <v>32</v>
      </c>
      <c r="D214" s="19" t="s">
        <v>31</v>
      </c>
      <c r="E214" s="19" t="s">
        <v>157</v>
      </c>
      <c r="F214" s="19"/>
      <c r="G214" s="6">
        <f>G215</f>
        <v>25</v>
      </c>
    </row>
    <row r="215" spans="1:7" ht="45.75" customHeight="1" x14ac:dyDescent="0.2">
      <c r="A215" s="7" t="s">
        <v>118</v>
      </c>
      <c r="B215" s="19" t="s">
        <v>28</v>
      </c>
      <c r="C215" s="19" t="s">
        <v>32</v>
      </c>
      <c r="D215" s="19" t="s">
        <v>31</v>
      </c>
      <c r="E215" s="19" t="s">
        <v>157</v>
      </c>
      <c r="F215" s="19" t="s">
        <v>117</v>
      </c>
      <c r="G215" s="6">
        <f>G216</f>
        <v>25</v>
      </c>
    </row>
    <row r="216" spans="1:7" ht="15" customHeight="1" x14ac:dyDescent="0.2">
      <c r="A216" s="7" t="s">
        <v>67</v>
      </c>
      <c r="B216" s="19" t="s">
        <v>28</v>
      </c>
      <c r="C216" s="19" t="s">
        <v>32</v>
      </c>
      <c r="D216" s="19" t="s">
        <v>31</v>
      </c>
      <c r="E216" s="19" t="s">
        <v>157</v>
      </c>
      <c r="F216" s="19" t="s">
        <v>66</v>
      </c>
      <c r="G216" s="6">
        <v>25</v>
      </c>
    </row>
    <row r="217" spans="1:7" ht="33.75" customHeight="1" x14ac:dyDescent="0.2">
      <c r="A217" s="7" t="s">
        <v>57</v>
      </c>
      <c r="B217" s="19" t="s">
        <v>28</v>
      </c>
      <c r="C217" s="19" t="s">
        <v>32</v>
      </c>
      <c r="D217" s="19" t="s">
        <v>37</v>
      </c>
      <c r="E217" s="19"/>
      <c r="F217" s="19"/>
      <c r="G217" s="6">
        <f>G218+G226+G222</f>
        <v>139</v>
      </c>
    </row>
    <row r="218" spans="1:7" ht="31.5" x14ac:dyDescent="0.2">
      <c r="A218" s="7" t="s">
        <v>307</v>
      </c>
      <c r="B218" s="19" t="s">
        <v>28</v>
      </c>
      <c r="C218" s="19" t="s">
        <v>32</v>
      </c>
      <c r="D218" s="19" t="s">
        <v>37</v>
      </c>
      <c r="E218" s="19" t="s">
        <v>128</v>
      </c>
      <c r="F218" s="19"/>
      <c r="G218" s="6">
        <f>G219</f>
        <v>20</v>
      </c>
    </row>
    <row r="219" spans="1:7" ht="31.5" x14ac:dyDescent="0.2">
      <c r="A219" s="7" t="s">
        <v>119</v>
      </c>
      <c r="B219" s="19" t="s">
        <v>28</v>
      </c>
      <c r="C219" s="19" t="s">
        <v>32</v>
      </c>
      <c r="D219" s="19" t="s">
        <v>37</v>
      </c>
      <c r="E219" s="19" t="s">
        <v>201</v>
      </c>
      <c r="F219" s="19"/>
      <c r="G219" s="6">
        <f>G220</f>
        <v>20</v>
      </c>
    </row>
    <row r="220" spans="1:7" ht="46.5" customHeight="1" x14ac:dyDescent="0.2">
      <c r="A220" s="7" t="s">
        <v>118</v>
      </c>
      <c r="B220" s="19" t="s">
        <v>28</v>
      </c>
      <c r="C220" s="19" t="s">
        <v>32</v>
      </c>
      <c r="D220" s="19" t="s">
        <v>37</v>
      </c>
      <c r="E220" s="19" t="s">
        <v>201</v>
      </c>
      <c r="F220" s="19" t="s">
        <v>117</v>
      </c>
      <c r="G220" s="6">
        <f>G221</f>
        <v>20</v>
      </c>
    </row>
    <row r="221" spans="1:7" ht="15.75" customHeight="1" x14ac:dyDescent="0.2">
      <c r="A221" s="7" t="s">
        <v>67</v>
      </c>
      <c r="B221" s="19" t="s">
        <v>28</v>
      </c>
      <c r="C221" s="19" t="s">
        <v>32</v>
      </c>
      <c r="D221" s="19" t="s">
        <v>37</v>
      </c>
      <c r="E221" s="19" t="s">
        <v>170</v>
      </c>
      <c r="F221" s="19" t="s">
        <v>66</v>
      </c>
      <c r="G221" s="6">
        <v>20</v>
      </c>
    </row>
    <row r="222" spans="1:7" ht="63.75" customHeight="1" x14ac:dyDescent="0.2">
      <c r="A222" s="7" t="s">
        <v>308</v>
      </c>
      <c r="B222" s="19" t="s">
        <v>28</v>
      </c>
      <c r="C222" s="19" t="s">
        <v>32</v>
      </c>
      <c r="D222" s="19" t="s">
        <v>37</v>
      </c>
      <c r="E222" s="19" t="s">
        <v>266</v>
      </c>
      <c r="F222" s="19"/>
      <c r="G222" s="6">
        <f>G223</f>
        <v>9</v>
      </c>
    </row>
    <row r="223" spans="1:7" ht="31.5" x14ac:dyDescent="0.2">
      <c r="A223" s="7" t="s">
        <v>119</v>
      </c>
      <c r="B223" s="19" t="s">
        <v>28</v>
      </c>
      <c r="C223" s="19" t="s">
        <v>32</v>
      </c>
      <c r="D223" s="19" t="s">
        <v>37</v>
      </c>
      <c r="E223" s="19" t="s">
        <v>267</v>
      </c>
      <c r="F223" s="19"/>
      <c r="G223" s="6">
        <f>G224</f>
        <v>9</v>
      </c>
    </row>
    <row r="224" spans="1:7" ht="46.5" customHeight="1" x14ac:dyDescent="0.2">
      <c r="A224" s="7" t="s">
        <v>118</v>
      </c>
      <c r="B224" s="19" t="s">
        <v>28</v>
      </c>
      <c r="C224" s="19" t="s">
        <v>32</v>
      </c>
      <c r="D224" s="19" t="s">
        <v>37</v>
      </c>
      <c r="E224" s="19" t="s">
        <v>267</v>
      </c>
      <c r="F224" s="19" t="s">
        <v>117</v>
      </c>
      <c r="G224" s="6">
        <f>G225</f>
        <v>9</v>
      </c>
    </row>
    <row r="225" spans="1:7" ht="15.75" x14ac:dyDescent="0.2">
      <c r="A225" s="7" t="s">
        <v>67</v>
      </c>
      <c r="B225" s="19" t="s">
        <v>28</v>
      </c>
      <c r="C225" s="19" t="s">
        <v>32</v>
      </c>
      <c r="D225" s="19" t="s">
        <v>37</v>
      </c>
      <c r="E225" s="19" t="s">
        <v>267</v>
      </c>
      <c r="F225" s="19" t="s">
        <v>66</v>
      </c>
      <c r="G225" s="6">
        <v>9</v>
      </c>
    </row>
    <row r="226" spans="1:7" ht="63" x14ac:dyDescent="0.2">
      <c r="A226" s="7" t="s">
        <v>309</v>
      </c>
      <c r="B226" s="19" t="s">
        <v>28</v>
      </c>
      <c r="C226" s="19" t="s">
        <v>32</v>
      </c>
      <c r="D226" s="19" t="s">
        <v>37</v>
      </c>
      <c r="E226" s="19" t="s">
        <v>218</v>
      </c>
      <c r="F226" s="19"/>
      <c r="G226" s="6">
        <f>G227</f>
        <v>110</v>
      </c>
    </row>
    <row r="227" spans="1:7" ht="31.5" x14ac:dyDescent="0.2">
      <c r="A227" s="7" t="s">
        <v>119</v>
      </c>
      <c r="B227" s="19" t="s">
        <v>28</v>
      </c>
      <c r="C227" s="19" t="s">
        <v>32</v>
      </c>
      <c r="D227" s="19" t="s">
        <v>37</v>
      </c>
      <c r="E227" s="19" t="s">
        <v>219</v>
      </c>
      <c r="F227" s="19"/>
      <c r="G227" s="6">
        <f>G228</f>
        <v>110</v>
      </c>
    </row>
    <row r="228" spans="1:7" ht="50.25" customHeight="1" x14ac:dyDescent="0.2">
      <c r="A228" s="7" t="s">
        <v>118</v>
      </c>
      <c r="B228" s="19" t="s">
        <v>28</v>
      </c>
      <c r="C228" s="19" t="s">
        <v>32</v>
      </c>
      <c r="D228" s="19" t="s">
        <v>37</v>
      </c>
      <c r="E228" s="19" t="s">
        <v>219</v>
      </c>
      <c r="F228" s="19" t="s">
        <v>117</v>
      </c>
      <c r="G228" s="6">
        <f>G229</f>
        <v>110</v>
      </c>
    </row>
    <row r="229" spans="1:7" ht="15.75" x14ac:dyDescent="0.2">
      <c r="A229" s="7" t="s">
        <v>67</v>
      </c>
      <c r="B229" s="19" t="s">
        <v>28</v>
      </c>
      <c r="C229" s="19" t="s">
        <v>32</v>
      </c>
      <c r="D229" s="19" t="s">
        <v>37</v>
      </c>
      <c r="E229" s="19" t="s">
        <v>219</v>
      </c>
      <c r="F229" s="19" t="s">
        <v>66</v>
      </c>
      <c r="G229" s="6">
        <v>110</v>
      </c>
    </row>
    <row r="230" spans="1:7" ht="15.75" x14ac:dyDescent="0.2">
      <c r="A230" s="7" t="s">
        <v>6</v>
      </c>
      <c r="B230" s="19" t="s">
        <v>28</v>
      </c>
      <c r="C230" s="19" t="s">
        <v>24</v>
      </c>
      <c r="D230" s="19"/>
      <c r="E230" s="19"/>
      <c r="F230" s="19"/>
      <c r="G230" s="6">
        <f t="shared" ref="G230:G235" si="1">G231</f>
        <v>3570</v>
      </c>
    </row>
    <row r="231" spans="1:7" ht="15.75" x14ac:dyDescent="0.2">
      <c r="A231" s="7" t="s">
        <v>82</v>
      </c>
      <c r="B231" s="19" t="s">
        <v>28</v>
      </c>
      <c r="C231" s="19" t="s">
        <v>24</v>
      </c>
      <c r="D231" s="19" t="s">
        <v>27</v>
      </c>
      <c r="E231" s="19"/>
      <c r="F231" s="19"/>
      <c r="G231" s="6">
        <f t="shared" si="1"/>
        <v>3570</v>
      </c>
    </row>
    <row r="232" spans="1:7" ht="15.75" customHeight="1" x14ac:dyDescent="0.2">
      <c r="A232" s="7" t="s">
        <v>89</v>
      </c>
      <c r="B232" s="19" t="s">
        <v>28</v>
      </c>
      <c r="C232" s="19" t="s">
        <v>24</v>
      </c>
      <c r="D232" s="19" t="s">
        <v>27</v>
      </c>
      <c r="E232" s="19" t="s">
        <v>158</v>
      </c>
      <c r="F232" s="19"/>
      <c r="G232" s="6">
        <f t="shared" si="1"/>
        <v>3570</v>
      </c>
    </row>
    <row r="233" spans="1:7" ht="15.75" customHeight="1" x14ac:dyDescent="0.2">
      <c r="A233" s="7" t="s">
        <v>90</v>
      </c>
      <c r="B233" s="19" t="s">
        <v>28</v>
      </c>
      <c r="C233" s="19" t="s">
        <v>24</v>
      </c>
      <c r="D233" s="19" t="s">
        <v>27</v>
      </c>
      <c r="E233" s="19" t="s">
        <v>159</v>
      </c>
      <c r="F233" s="19"/>
      <c r="G233" s="6">
        <f t="shared" si="1"/>
        <v>3570</v>
      </c>
    </row>
    <row r="234" spans="1:7" ht="31.5" x14ac:dyDescent="0.25">
      <c r="A234" s="13" t="s">
        <v>248</v>
      </c>
      <c r="B234" s="19" t="s">
        <v>28</v>
      </c>
      <c r="C234" s="19" t="s">
        <v>24</v>
      </c>
      <c r="D234" s="19" t="s">
        <v>27</v>
      </c>
      <c r="E234" s="19" t="s">
        <v>160</v>
      </c>
      <c r="F234" s="19"/>
      <c r="G234" s="6">
        <f t="shared" si="1"/>
        <v>3570</v>
      </c>
    </row>
    <row r="235" spans="1:7" ht="45.75" customHeight="1" x14ac:dyDescent="0.2">
      <c r="A235" s="7" t="s">
        <v>118</v>
      </c>
      <c r="B235" s="19" t="s">
        <v>28</v>
      </c>
      <c r="C235" s="19" t="s">
        <v>24</v>
      </c>
      <c r="D235" s="19" t="s">
        <v>27</v>
      </c>
      <c r="E235" s="19" t="s">
        <v>160</v>
      </c>
      <c r="F235" s="19" t="s">
        <v>117</v>
      </c>
      <c r="G235" s="6">
        <f t="shared" si="1"/>
        <v>3570</v>
      </c>
    </row>
    <row r="236" spans="1:7" ht="16.5" customHeight="1" x14ac:dyDescent="0.2">
      <c r="A236" s="7" t="s">
        <v>67</v>
      </c>
      <c r="B236" s="19" t="s">
        <v>28</v>
      </c>
      <c r="C236" s="19" t="s">
        <v>24</v>
      </c>
      <c r="D236" s="19" t="s">
        <v>27</v>
      </c>
      <c r="E236" s="19" t="s">
        <v>160</v>
      </c>
      <c r="F236" s="19" t="s">
        <v>66</v>
      </c>
      <c r="G236" s="6">
        <v>3570</v>
      </c>
    </row>
    <row r="237" spans="1:7" ht="17.25" customHeight="1" x14ac:dyDescent="0.2">
      <c r="A237" s="7" t="s">
        <v>10</v>
      </c>
      <c r="B237" s="19" t="s">
        <v>28</v>
      </c>
      <c r="C237" s="19" t="s">
        <v>29</v>
      </c>
      <c r="D237" s="19"/>
      <c r="E237" s="19"/>
      <c r="F237" s="19"/>
      <c r="G237" s="6">
        <f>G238+G295+G254+G287</f>
        <v>3416692.2</v>
      </c>
    </row>
    <row r="238" spans="1:7" ht="16.5" customHeight="1" x14ac:dyDescent="0.2">
      <c r="A238" s="7" t="s">
        <v>11</v>
      </c>
      <c r="B238" s="19" t="s">
        <v>28</v>
      </c>
      <c r="C238" s="19" t="s">
        <v>29</v>
      </c>
      <c r="D238" s="19" t="s">
        <v>27</v>
      </c>
      <c r="E238" s="19"/>
      <c r="F238" s="19"/>
      <c r="G238" s="6">
        <f>G239+G250</f>
        <v>1285166</v>
      </c>
    </row>
    <row r="239" spans="1:7" ht="31.5" x14ac:dyDescent="0.2">
      <c r="A239" s="7" t="s">
        <v>321</v>
      </c>
      <c r="B239" s="19" t="s">
        <v>28</v>
      </c>
      <c r="C239" s="19" t="s">
        <v>29</v>
      </c>
      <c r="D239" s="19" t="s">
        <v>27</v>
      </c>
      <c r="E239" s="19" t="s">
        <v>130</v>
      </c>
      <c r="F239" s="19"/>
      <c r="G239" s="6">
        <f>G240+G243+G247</f>
        <v>1285076</v>
      </c>
    </row>
    <row r="240" spans="1:7" ht="31.5" x14ac:dyDescent="0.2">
      <c r="A240" s="7" t="s">
        <v>119</v>
      </c>
      <c r="B240" s="19" t="s">
        <v>28</v>
      </c>
      <c r="C240" s="19" t="s">
        <v>29</v>
      </c>
      <c r="D240" s="19" t="s">
        <v>27</v>
      </c>
      <c r="E240" s="19" t="s">
        <v>131</v>
      </c>
      <c r="F240" s="19"/>
      <c r="G240" s="6">
        <f>G241</f>
        <v>455092.8</v>
      </c>
    </row>
    <row r="241" spans="1:7" ht="46.5" customHeight="1" x14ac:dyDescent="0.2">
      <c r="A241" s="7" t="s">
        <v>118</v>
      </c>
      <c r="B241" s="19" t="s">
        <v>28</v>
      </c>
      <c r="C241" s="19" t="s">
        <v>29</v>
      </c>
      <c r="D241" s="19" t="s">
        <v>27</v>
      </c>
      <c r="E241" s="19" t="s">
        <v>131</v>
      </c>
      <c r="F241" s="19" t="s">
        <v>117</v>
      </c>
      <c r="G241" s="6">
        <f>G242</f>
        <v>455092.8</v>
      </c>
    </row>
    <row r="242" spans="1:7" ht="15.75" customHeight="1" x14ac:dyDescent="0.2">
      <c r="A242" s="7" t="s">
        <v>67</v>
      </c>
      <c r="B242" s="19" t="s">
        <v>28</v>
      </c>
      <c r="C242" s="19" t="s">
        <v>29</v>
      </c>
      <c r="D242" s="19" t="s">
        <v>27</v>
      </c>
      <c r="E242" s="19" t="s">
        <v>131</v>
      </c>
      <c r="F242" s="19" t="s">
        <v>66</v>
      </c>
      <c r="G242" s="6">
        <v>455092.8</v>
      </c>
    </row>
    <row r="243" spans="1:7" ht="63" x14ac:dyDescent="0.2">
      <c r="A243" s="7" t="s">
        <v>161</v>
      </c>
      <c r="B243" s="19" t="s">
        <v>28</v>
      </c>
      <c r="C243" s="19" t="s">
        <v>29</v>
      </c>
      <c r="D243" s="19" t="s">
        <v>27</v>
      </c>
      <c r="E243" s="19" t="s">
        <v>195</v>
      </c>
      <c r="F243" s="19"/>
      <c r="G243" s="6">
        <f>G244</f>
        <v>730316</v>
      </c>
    </row>
    <row r="244" spans="1:7" ht="48" customHeight="1" x14ac:dyDescent="0.2">
      <c r="A244" s="7" t="s">
        <v>118</v>
      </c>
      <c r="B244" s="19" t="s">
        <v>28</v>
      </c>
      <c r="C244" s="19" t="s">
        <v>29</v>
      </c>
      <c r="D244" s="19" t="s">
        <v>27</v>
      </c>
      <c r="E244" s="19" t="s">
        <v>195</v>
      </c>
      <c r="F244" s="19" t="s">
        <v>117</v>
      </c>
      <c r="G244" s="6">
        <f>G245+G246</f>
        <v>730316</v>
      </c>
    </row>
    <row r="245" spans="1:7" ht="18" customHeight="1" x14ac:dyDescent="0.2">
      <c r="A245" s="7" t="s">
        <v>67</v>
      </c>
      <c r="B245" s="19" t="s">
        <v>28</v>
      </c>
      <c r="C245" s="19" t="s">
        <v>29</v>
      </c>
      <c r="D245" s="19" t="s">
        <v>27</v>
      </c>
      <c r="E245" s="19" t="s">
        <v>195</v>
      </c>
      <c r="F245" s="19" t="s">
        <v>66</v>
      </c>
      <c r="G245" s="6">
        <v>714881</v>
      </c>
    </row>
    <row r="246" spans="1:7" ht="64.5" customHeight="1" x14ac:dyDescent="0.2">
      <c r="A246" s="7" t="s">
        <v>298</v>
      </c>
      <c r="B246" s="19" t="s">
        <v>28</v>
      </c>
      <c r="C246" s="19" t="s">
        <v>29</v>
      </c>
      <c r="D246" s="19" t="s">
        <v>27</v>
      </c>
      <c r="E246" s="19" t="s">
        <v>195</v>
      </c>
      <c r="F246" s="19" t="s">
        <v>79</v>
      </c>
      <c r="G246" s="6">
        <v>15435</v>
      </c>
    </row>
    <row r="247" spans="1:7" ht="47.25" x14ac:dyDescent="0.2">
      <c r="A247" s="8" t="s">
        <v>239</v>
      </c>
      <c r="B247" s="19" t="s">
        <v>28</v>
      </c>
      <c r="C247" s="19" t="s">
        <v>29</v>
      </c>
      <c r="D247" s="19" t="s">
        <v>27</v>
      </c>
      <c r="E247" s="20" t="s">
        <v>213</v>
      </c>
      <c r="F247" s="21"/>
      <c r="G247" s="9">
        <f>G248</f>
        <v>99667.199999999997</v>
      </c>
    </row>
    <row r="248" spans="1:7" ht="48" customHeight="1" x14ac:dyDescent="0.2">
      <c r="A248" s="7" t="s">
        <v>118</v>
      </c>
      <c r="B248" s="19" t="s">
        <v>28</v>
      </c>
      <c r="C248" s="19" t="s">
        <v>29</v>
      </c>
      <c r="D248" s="19" t="s">
        <v>27</v>
      </c>
      <c r="E248" s="20" t="s">
        <v>213</v>
      </c>
      <c r="F248" s="19" t="s">
        <v>117</v>
      </c>
      <c r="G248" s="6">
        <f>G249</f>
        <v>99667.199999999997</v>
      </c>
    </row>
    <row r="249" spans="1:7" ht="17.25" customHeight="1" x14ac:dyDescent="0.2">
      <c r="A249" s="7" t="s">
        <v>67</v>
      </c>
      <c r="B249" s="19" t="s">
        <v>28</v>
      </c>
      <c r="C249" s="19" t="s">
        <v>29</v>
      </c>
      <c r="D249" s="19" t="s">
        <v>27</v>
      </c>
      <c r="E249" s="20" t="s">
        <v>213</v>
      </c>
      <c r="F249" s="19" t="s">
        <v>66</v>
      </c>
      <c r="G249" s="6">
        <v>99667.199999999997</v>
      </c>
    </row>
    <row r="250" spans="1:7" ht="31.5" x14ac:dyDescent="0.2">
      <c r="A250" s="7" t="s">
        <v>315</v>
      </c>
      <c r="B250" s="19" t="s">
        <v>28</v>
      </c>
      <c r="C250" s="19" t="s">
        <v>29</v>
      </c>
      <c r="D250" s="19" t="s">
        <v>27</v>
      </c>
      <c r="E250" s="20" t="s">
        <v>254</v>
      </c>
      <c r="F250" s="19"/>
      <c r="G250" s="6">
        <f>G251</f>
        <v>90</v>
      </c>
    </row>
    <row r="251" spans="1:7" ht="16.5" customHeight="1" x14ac:dyDescent="0.2">
      <c r="A251" s="7" t="s">
        <v>119</v>
      </c>
      <c r="B251" s="19" t="s">
        <v>28</v>
      </c>
      <c r="C251" s="19" t="s">
        <v>29</v>
      </c>
      <c r="D251" s="19" t="s">
        <v>27</v>
      </c>
      <c r="E251" s="20" t="s">
        <v>255</v>
      </c>
      <c r="F251" s="19"/>
      <c r="G251" s="6">
        <f>G252</f>
        <v>90</v>
      </c>
    </row>
    <row r="252" spans="1:7" ht="46.5" customHeight="1" x14ac:dyDescent="0.2">
      <c r="A252" s="7" t="s">
        <v>118</v>
      </c>
      <c r="B252" s="19" t="s">
        <v>28</v>
      </c>
      <c r="C252" s="19" t="s">
        <v>29</v>
      </c>
      <c r="D252" s="19" t="s">
        <v>27</v>
      </c>
      <c r="E252" s="20" t="s">
        <v>255</v>
      </c>
      <c r="F252" s="19" t="s">
        <v>117</v>
      </c>
      <c r="G252" s="6">
        <f>G253</f>
        <v>90</v>
      </c>
    </row>
    <row r="253" spans="1:7" ht="17.25" customHeight="1" x14ac:dyDescent="0.2">
      <c r="A253" s="7" t="s">
        <v>67</v>
      </c>
      <c r="B253" s="19" t="s">
        <v>28</v>
      </c>
      <c r="C253" s="19" t="s">
        <v>29</v>
      </c>
      <c r="D253" s="19" t="s">
        <v>27</v>
      </c>
      <c r="E253" s="20" t="s">
        <v>255</v>
      </c>
      <c r="F253" s="19" t="s">
        <v>66</v>
      </c>
      <c r="G253" s="6">
        <v>90</v>
      </c>
    </row>
    <row r="254" spans="1:7" ht="15.75" x14ac:dyDescent="0.2">
      <c r="A254" s="7" t="s">
        <v>12</v>
      </c>
      <c r="B254" s="19" t="s">
        <v>28</v>
      </c>
      <c r="C254" s="19" t="s">
        <v>29</v>
      </c>
      <c r="D254" s="19" t="s">
        <v>26</v>
      </c>
      <c r="E254" s="19"/>
      <c r="F254" s="19"/>
      <c r="G254" s="6">
        <f>G255+G283</f>
        <v>1827872.9</v>
      </c>
    </row>
    <row r="255" spans="1:7" ht="31.5" x14ac:dyDescent="0.2">
      <c r="A255" s="7" t="s">
        <v>310</v>
      </c>
      <c r="B255" s="19" t="s">
        <v>28</v>
      </c>
      <c r="C255" s="19" t="s">
        <v>29</v>
      </c>
      <c r="D255" s="19" t="s">
        <v>26</v>
      </c>
      <c r="E255" s="19" t="s">
        <v>130</v>
      </c>
      <c r="F255" s="19"/>
      <c r="G255" s="6">
        <f>G256+G260+G264+G270+G273+G267</f>
        <v>1827807.9</v>
      </c>
    </row>
    <row r="256" spans="1:7" ht="31.5" x14ac:dyDescent="0.2">
      <c r="A256" s="7" t="s">
        <v>119</v>
      </c>
      <c r="B256" s="19" t="s">
        <v>28</v>
      </c>
      <c r="C256" s="19" t="s">
        <v>29</v>
      </c>
      <c r="D256" s="19" t="s">
        <v>26</v>
      </c>
      <c r="E256" s="19" t="s">
        <v>131</v>
      </c>
      <c r="F256" s="19"/>
      <c r="G256" s="6">
        <f>G257</f>
        <v>170082</v>
      </c>
    </row>
    <row r="257" spans="1:7" ht="48" customHeight="1" x14ac:dyDescent="0.2">
      <c r="A257" s="7" t="s">
        <v>118</v>
      </c>
      <c r="B257" s="19" t="s">
        <v>28</v>
      </c>
      <c r="C257" s="19" t="s">
        <v>29</v>
      </c>
      <c r="D257" s="19" t="s">
        <v>26</v>
      </c>
      <c r="E257" s="19" t="s">
        <v>131</v>
      </c>
      <c r="F257" s="19" t="s">
        <v>117</v>
      </c>
      <c r="G257" s="6">
        <f>G258+G259</f>
        <v>170082</v>
      </c>
    </row>
    <row r="258" spans="1:7" ht="16.5" customHeight="1" x14ac:dyDescent="0.2">
      <c r="A258" s="7" t="s">
        <v>67</v>
      </c>
      <c r="B258" s="19" t="s">
        <v>28</v>
      </c>
      <c r="C258" s="19" t="s">
        <v>29</v>
      </c>
      <c r="D258" s="19" t="s">
        <v>26</v>
      </c>
      <c r="E258" s="19" t="s">
        <v>131</v>
      </c>
      <c r="F258" s="19" t="s">
        <v>66</v>
      </c>
      <c r="G258" s="6">
        <v>168409</v>
      </c>
    </row>
    <row r="259" spans="1:7" ht="65.25" customHeight="1" x14ac:dyDescent="0.2">
      <c r="A259" s="7" t="s">
        <v>298</v>
      </c>
      <c r="B259" s="19" t="s">
        <v>28</v>
      </c>
      <c r="C259" s="19" t="s">
        <v>29</v>
      </c>
      <c r="D259" s="19" t="s">
        <v>26</v>
      </c>
      <c r="E259" s="19" t="s">
        <v>131</v>
      </c>
      <c r="F259" s="19" t="s">
        <v>79</v>
      </c>
      <c r="G259" s="6">
        <v>1673</v>
      </c>
    </row>
    <row r="260" spans="1:7" ht="110.25" customHeight="1" x14ac:dyDescent="0.2">
      <c r="A260" s="7" t="s">
        <v>181</v>
      </c>
      <c r="B260" s="19" t="s">
        <v>28</v>
      </c>
      <c r="C260" s="19" t="s">
        <v>29</v>
      </c>
      <c r="D260" s="19" t="s">
        <v>26</v>
      </c>
      <c r="E260" s="19" t="s">
        <v>196</v>
      </c>
      <c r="F260" s="19"/>
      <c r="G260" s="6">
        <f>G261</f>
        <v>1413301</v>
      </c>
    </row>
    <row r="261" spans="1:7" ht="50.25" customHeight="1" x14ac:dyDescent="0.2">
      <c r="A261" s="7" t="s">
        <v>118</v>
      </c>
      <c r="B261" s="19" t="s">
        <v>28</v>
      </c>
      <c r="C261" s="19" t="s">
        <v>29</v>
      </c>
      <c r="D261" s="19" t="s">
        <v>26</v>
      </c>
      <c r="E261" s="19" t="s">
        <v>196</v>
      </c>
      <c r="F261" s="19" t="s">
        <v>117</v>
      </c>
      <c r="G261" s="6">
        <f>G262+G263</f>
        <v>1413301</v>
      </c>
    </row>
    <row r="262" spans="1:7" ht="17.25" customHeight="1" x14ac:dyDescent="0.2">
      <c r="A262" s="7" t="s">
        <v>67</v>
      </c>
      <c r="B262" s="19" t="s">
        <v>28</v>
      </c>
      <c r="C262" s="19" t="s">
        <v>29</v>
      </c>
      <c r="D262" s="19" t="s">
        <v>26</v>
      </c>
      <c r="E262" s="19" t="s">
        <v>196</v>
      </c>
      <c r="F262" s="19" t="s">
        <v>66</v>
      </c>
      <c r="G262" s="6">
        <v>1409094</v>
      </c>
    </row>
    <row r="263" spans="1:7" ht="66" customHeight="1" x14ac:dyDescent="0.2">
      <c r="A263" s="7" t="s">
        <v>298</v>
      </c>
      <c r="B263" s="19" t="s">
        <v>28</v>
      </c>
      <c r="C263" s="19" t="s">
        <v>29</v>
      </c>
      <c r="D263" s="19" t="s">
        <v>26</v>
      </c>
      <c r="E263" s="19" t="s">
        <v>196</v>
      </c>
      <c r="F263" s="19" t="s">
        <v>79</v>
      </c>
      <c r="G263" s="6">
        <v>4207</v>
      </c>
    </row>
    <row r="264" spans="1:7" ht="62.25" customHeight="1" x14ac:dyDescent="0.2">
      <c r="A264" s="7" t="s">
        <v>283</v>
      </c>
      <c r="B264" s="19" t="s">
        <v>28</v>
      </c>
      <c r="C264" s="19" t="s">
        <v>29</v>
      </c>
      <c r="D264" s="19" t="s">
        <v>26</v>
      </c>
      <c r="E264" s="19" t="s">
        <v>284</v>
      </c>
      <c r="F264" s="19"/>
      <c r="G264" s="6">
        <f>G265</f>
        <v>9935</v>
      </c>
    </row>
    <row r="265" spans="1:7" ht="48" customHeight="1" x14ac:dyDescent="0.2">
      <c r="A265" s="7" t="s">
        <v>118</v>
      </c>
      <c r="B265" s="19" t="s">
        <v>28</v>
      </c>
      <c r="C265" s="19" t="s">
        <v>29</v>
      </c>
      <c r="D265" s="19" t="s">
        <v>26</v>
      </c>
      <c r="E265" s="19" t="s">
        <v>284</v>
      </c>
      <c r="F265" s="19" t="s">
        <v>117</v>
      </c>
      <c r="G265" s="6">
        <f>G266</f>
        <v>9935</v>
      </c>
    </row>
    <row r="266" spans="1:7" ht="18.75" customHeight="1" x14ac:dyDescent="0.2">
      <c r="A266" s="7" t="s">
        <v>67</v>
      </c>
      <c r="B266" s="19" t="s">
        <v>28</v>
      </c>
      <c r="C266" s="19" t="s">
        <v>29</v>
      </c>
      <c r="D266" s="19" t="s">
        <v>26</v>
      </c>
      <c r="E266" s="19" t="s">
        <v>284</v>
      </c>
      <c r="F266" s="19" t="s">
        <v>66</v>
      </c>
      <c r="G266" s="6">
        <v>9935</v>
      </c>
    </row>
    <row r="267" spans="1:7" ht="30.75" customHeight="1" x14ac:dyDescent="0.2">
      <c r="A267" s="7" t="s">
        <v>362</v>
      </c>
      <c r="B267" s="19" t="s">
        <v>28</v>
      </c>
      <c r="C267" s="19" t="s">
        <v>29</v>
      </c>
      <c r="D267" s="19" t="s">
        <v>26</v>
      </c>
      <c r="E267" s="19" t="s">
        <v>361</v>
      </c>
      <c r="F267" s="19"/>
      <c r="G267" s="6">
        <f>G268</f>
        <v>22660</v>
      </c>
    </row>
    <row r="268" spans="1:7" ht="46.5" customHeight="1" x14ac:dyDescent="0.2">
      <c r="A268" s="7" t="s">
        <v>118</v>
      </c>
      <c r="B268" s="19" t="s">
        <v>28</v>
      </c>
      <c r="C268" s="19" t="s">
        <v>29</v>
      </c>
      <c r="D268" s="19" t="s">
        <v>26</v>
      </c>
      <c r="E268" s="19" t="s">
        <v>361</v>
      </c>
      <c r="F268" s="19" t="s">
        <v>117</v>
      </c>
      <c r="G268" s="6">
        <f>G269</f>
        <v>22660</v>
      </c>
    </row>
    <row r="269" spans="1:7" ht="18.75" customHeight="1" x14ac:dyDescent="0.2">
      <c r="A269" s="7" t="s">
        <v>67</v>
      </c>
      <c r="B269" s="19" t="s">
        <v>28</v>
      </c>
      <c r="C269" s="19" t="s">
        <v>29</v>
      </c>
      <c r="D269" s="19" t="s">
        <v>26</v>
      </c>
      <c r="E269" s="19" t="s">
        <v>361</v>
      </c>
      <c r="F269" s="19" t="s">
        <v>66</v>
      </c>
      <c r="G269" s="6">
        <v>22660</v>
      </c>
    </row>
    <row r="270" spans="1:7" ht="92.25" customHeight="1" x14ac:dyDescent="0.2">
      <c r="A270" s="7" t="s">
        <v>356</v>
      </c>
      <c r="B270" s="19" t="s">
        <v>28</v>
      </c>
      <c r="C270" s="19" t="s">
        <v>29</v>
      </c>
      <c r="D270" s="19" t="s">
        <v>26</v>
      </c>
      <c r="E270" s="19" t="s">
        <v>249</v>
      </c>
      <c r="F270" s="19"/>
      <c r="G270" s="6">
        <f>G271</f>
        <v>127501.5</v>
      </c>
    </row>
    <row r="271" spans="1:7" ht="47.25" customHeight="1" x14ac:dyDescent="0.2">
      <c r="A271" s="7" t="s">
        <v>118</v>
      </c>
      <c r="B271" s="19" t="s">
        <v>28</v>
      </c>
      <c r="C271" s="19" t="s">
        <v>29</v>
      </c>
      <c r="D271" s="19" t="s">
        <v>26</v>
      </c>
      <c r="E271" s="19" t="s">
        <v>249</v>
      </c>
      <c r="F271" s="19" t="s">
        <v>117</v>
      </c>
      <c r="G271" s="6">
        <f>G272</f>
        <v>127501.5</v>
      </c>
    </row>
    <row r="272" spans="1:7" ht="16.5" customHeight="1" x14ac:dyDescent="0.2">
      <c r="A272" s="7" t="s">
        <v>67</v>
      </c>
      <c r="B272" s="19" t="s">
        <v>28</v>
      </c>
      <c r="C272" s="19" t="s">
        <v>29</v>
      </c>
      <c r="D272" s="19" t="s">
        <v>26</v>
      </c>
      <c r="E272" s="19" t="s">
        <v>249</v>
      </c>
      <c r="F272" s="19" t="s">
        <v>66</v>
      </c>
      <c r="G272" s="6">
        <v>127501.5</v>
      </c>
    </row>
    <row r="273" spans="1:7" ht="47.25" customHeight="1" x14ac:dyDescent="0.2">
      <c r="A273" s="7" t="s">
        <v>369</v>
      </c>
      <c r="B273" s="19" t="s">
        <v>28</v>
      </c>
      <c r="C273" s="19" t="s">
        <v>29</v>
      </c>
      <c r="D273" s="19" t="s">
        <v>26</v>
      </c>
      <c r="E273" s="19" t="s">
        <v>365</v>
      </c>
      <c r="F273" s="19"/>
      <c r="G273" s="6">
        <f>G277+G280+G274</f>
        <v>84328.400000000009</v>
      </c>
    </row>
    <row r="274" spans="1:7" ht="126" customHeight="1" x14ac:dyDescent="0.2">
      <c r="A274" s="10" t="s">
        <v>382</v>
      </c>
      <c r="B274" s="19" t="s">
        <v>28</v>
      </c>
      <c r="C274" s="19" t="s">
        <v>29</v>
      </c>
      <c r="D274" s="19" t="s">
        <v>26</v>
      </c>
      <c r="E274" s="19" t="s">
        <v>381</v>
      </c>
      <c r="F274" s="19"/>
      <c r="G274" s="6">
        <f>G275</f>
        <v>2066.3000000000002</v>
      </c>
    </row>
    <row r="275" spans="1:7" ht="51" customHeight="1" x14ac:dyDescent="0.2">
      <c r="A275" s="7" t="s">
        <v>118</v>
      </c>
      <c r="B275" s="19" t="s">
        <v>28</v>
      </c>
      <c r="C275" s="19" t="s">
        <v>29</v>
      </c>
      <c r="D275" s="19" t="s">
        <v>26</v>
      </c>
      <c r="E275" s="19" t="s">
        <v>366</v>
      </c>
      <c r="F275" s="19" t="s">
        <v>117</v>
      </c>
      <c r="G275" s="6">
        <f>G276</f>
        <v>2066.3000000000002</v>
      </c>
    </row>
    <row r="276" spans="1:7" ht="15" customHeight="1" x14ac:dyDescent="0.2">
      <c r="A276" s="7" t="s">
        <v>67</v>
      </c>
      <c r="B276" s="19" t="s">
        <v>28</v>
      </c>
      <c r="C276" s="19" t="s">
        <v>29</v>
      </c>
      <c r="D276" s="19" t="s">
        <v>26</v>
      </c>
      <c r="E276" s="19" t="s">
        <v>381</v>
      </c>
      <c r="F276" s="19" t="s">
        <v>66</v>
      </c>
      <c r="G276" s="6">
        <v>2066.3000000000002</v>
      </c>
    </row>
    <row r="277" spans="1:7" ht="78.75" customHeight="1" x14ac:dyDescent="0.25">
      <c r="A277" s="13" t="s">
        <v>287</v>
      </c>
      <c r="B277" s="19" t="s">
        <v>28</v>
      </c>
      <c r="C277" s="19" t="s">
        <v>29</v>
      </c>
      <c r="D277" s="19" t="s">
        <v>26</v>
      </c>
      <c r="E277" s="19" t="s">
        <v>381</v>
      </c>
      <c r="F277" s="19"/>
      <c r="G277" s="6">
        <f>G278</f>
        <v>4262.0999999999995</v>
      </c>
    </row>
    <row r="278" spans="1:7" ht="48.75" customHeight="1" x14ac:dyDescent="0.2">
      <c r="A278" s="7" t="s">
        <v>118</v>
      </c>
      <c r="B278" s="19" t="s">
        <v>28</v>
      </c>
      <c r="C278" s="19" t="s">
        <v>29</v>
      </c>
      <c r="D278" s="19" t="s">
        <v>26</v>
      </c>
      <c r="E278" s="19" t="s">
        <v>366</v>
      </c>
      <c r="F278" s="19" t="s">
        <v>117</v>
      </c>
      <c r="G278" s="6">
        <f>G279</f>
        <v>4262.0999999999995</v>
      </c>
    </row>
    <row r="279" spans="1:7" ht="17.25" customHeight="1" x14ac:dyDescent="0.2">
      <c r="A279" s="7" t="s">
        <v>67</v>
      </c>
      <c r="B279" s="19" t="s">
        <v>28</v>
      </c>
      <c r="C279" s="19" t="s">
        <v>29</v>
      </c>
      <c r="D279" s="19" t="s">
        <v>26</v>
      </c>
      <c r="E279" s="19" t="s">
        <v>366</v>
      </c>
      <c r="F279" s="19" t="s">
        <v>66</v>
      </c>
      <c r="G279" s="6">
        <v>4262.0999999999995</v>
      </c>
    </row>
    <row r="280" spans="1:7" ht="158.25" customHeight="1" x14ac:dyDescent="0.2">
      <c r="A280" s="7" t="s">
        <v>299</v>
      </c>
      <c r="B280" s="19" t="s">
        <v>28</v>
      </c>
      <c r="C280" s="19" t="s">
        <v>29</v>
      </c>
      <c r="D280" s="19" t="s">
        <v>26</v>
      </c>
      <c r="E280" s="19" t="s">
        <v>364</v>
      </c>
      <c r="F280" s="19"/>
      <c r="G280" s="6">
        <f>G281</f>
        <v>78000</v>
      </c>
    </row>
    <row r="281" spans="1:7" ht="46.5" customHeight="1" x14ac:dyDescent="0.2">
      <c r="A281" s="7" t="s">
        <v>118</v>
      </c>
      <c r="B281" s="19" t="s">
        <v>28</v>
      </c>
      <c r="C281" s="19" t="s">
        <v>29</v>
      </c>
      <c r="D281" s="19" t="s">
        <v>26</v>
      </c>
      <c r="E281" s="19" t="s">
        <v>364</v>
      </c>
      <c r="F281" s="19" t="s">
        <v>117</v>
      </c>
      <c r="G281" s="6">
        <f>G282</f>
        <v>78000</v>
      </c>
    </row>
    <row r="282" spans="1:7" ht="15.75" customHeight="1" x14ac:dyDescent="0.2">
      <c r="A282" s="7" t="s">
        <v>67</v>
      </c>
      <c r="B282" s="19" t="s">
        <v>28</v>
      </c>
      <c r="C282" s="19" t="s">
        <v>29</v>
      </c>
      <c r="D282" s="19" t="s">
        <v>26</v>
      </c>
      <c r="E282" s="19" t="s">
        <v>364</v>
      </c>
      <c r="F282" s="19" t="s">
        <v>66</v>
      </c>
      <c r="G282" s="6">
        <v>78000</v>
      </c>
    </row>
    <row r="283" spans="1:7" ht="31.5" x14ac:dyDescent="0.2">
      <c r="A283" s="7" t="s">
        <v>315</v>
      </c>
      <c r="B283" s="19" t="s">
        <v>28</v>
      </c>
      <c r="C283" s="19" t="s">
        <v>29</v>
      </c>
      <c r="D283" s="19" t="s">
        <v>26</v>
      </c>
      <c r="E283" s="20" t="s">
        <v>254</v>
      </c>
      <c r="F283" s="19"/>
      <c r="G283" s="6">
        <f>G284</f>
        <v>65</v>
      </c>
    </row>
    <row r="284" spans="1:7" ht="31.5" x14ac:dyDescent="0.2">
      <c r="A284" s="7" t="s">
        <v>119</v>
      </c>
      <c r="B284" s="19" t="s">
        <v>28</v>
      </c>
      <c r="C284" s="19" t="s">
        <v>29</v>
      </c>
      <c r="D284" s="19" t="s">
        <v>26</v>
      </c>
      <c r="E284" s="20" t="s">
        <v>255</v>
      </c>
      <c r="F284" s="19"/>
      <c r="G284" s="6">
        <f>G285</f>
        <v>65</v>
      </c>
    </row>
    <row r="285" spans="1:7" ht="48.75" customHeight="1" x14ac:dyDescent="0.2">
      <c r="A285" s="7" t="s">
        <v>118</v>
      </c>
      <c r="B285" s="19" t="s">
        <v>28</v>
      </c>
      <c r="C285" s="19" t="s">
        <v>29</v>
      </c>
      <c r="D285" s="19" t="s">
        <v>26</v>
      </c>
      <c r="E285" s="20" t="s">
        <v>255</v>
      </c>
      <c r="F285" s="19" t="s">
        <v>117</v>
      </c>
      <c r="G285" s="6">
        <f>G286</f>
        <v>65</v>
      </c>
    </row>
    <row r="286" spans="1:7" ht="17.25" customHeight="1" x14ac:dyDescent="0.2">
      <c r="A286" s="7" t="s">
        <v>67</v>
      </c>
      <c r="B286" s="19" t="s">
        <v>28</v>
      </c>
      <c r="C286" s="19" t="s">
        <v>29</v>
      </c>
      <c r="D286" s="19" t="s">
        <v>26</v>
      </c>
      <c r="E286" s="20" t="s">
        <v>255</v>
      </c>
      <c r="F286" s="19" t="s">
        <v>66</v>
      </c>
      <c r="G286" s="6">
        <v>65</v>
      </c>
    </row>
    <row r="287" spans="1:7" ht="16.5" customHeight="1" x14ac:dyDescent="0.2">
      <c r="A287" s="7" t="s">
        <v>199</v>
      </c>
      <c r="B287" s="19" t="s">
        <v>28</v>
      </c>
      <c r="C287" s="19" t="s">
        <v>29</v>
      </c>
      <c r="D287" s="19" t="s">
        <v>32</v>
      </c>
      <c r="E287" s="19"/>
      <c r="F287" s="19"/>
      <c r="G287" s="6">
        <f>G288</f>
        <v>161035</v>
      </c>
    </row>
    <row r="288" spans="1:7" ht="31.5" x14ac:dyDescent="0.2">
      <c r="A288" s="7" t="s">
        <v>321</v>
      </c>
      <c r="B288" s="19" t="s">
        <v>28</v>
      </c>
      <c r="C288" s="19" t="s">
        <v>29</v>
      </c>
      <c r="D288" s="19" t="s">
        <v>32</v>
      </c>
      <c r="E288" s="19" t="s">
        <v>130</v>
      </c>
      <c r="F288" s="19"/>
      <c r="G288" s="6">
        <f>G289+G292</f>
        <v>161035</v>
      </c>
    </row>
    <row r="289" spans="1:7" ht="31.5" x14ac:dyDescent="0.2">
      <c r="A289" s="7" t="s">
        <v>119</v>
      </c>
      <c r="B289" s="19" t="s">
        <v>28</v>
      </c>
      <c r="C289" s="19" t="s">
        <v>29</v>
      </c>
      <c r="D289" s="19" t="s">
        <v>32</v>
      </c>
      <c r="E289" s="19" t="s">
        <v>131</v>
      </c>
      <c r="F289" s="19"/>
      <c r="G289" s="6">
        <f>G290</f>
        <v>124135</v>
      </c>
    </row>
    <row r="290" spans="1:7" ht="47.25" customHeight="1" x14ac:dyDescent="0.2">
      <c r="A290" s="7" t="s">
        <v>118</v>
      </c>
      <c r="B290" s="19" t="s">
        <v>28</v>
      </c>
      <c r="C290" s="19" t="s">
        <v>29</v>
      </c>
      <c r="D290" s="19" t="s">
        <v>32</v>
      </c>
      <c r="E290" s="19" t="s">
        <v>131</v>
      </c>
      <c r="F290" s="19" t="s">
        <v>117</v>
      </c>
      <c r="G290" s="6">
        <f>G291</f>
        <v>124135</v>
      </c>
    </row>
    <row r="291" spans="1:7" ht="17.25" customHeight="1" x14ac:dyDescent="0.2">
      <c r="A291" s="7" t="s">
        <v>67</v>
      </c>
      <c r="B291" s="19" t="s">
        <v>28</v>
      </c>
      <c r="C291" s="19" t="s">
        <v>29</v>
      </c>
      <c r="D291" s="19" t="s">
        <v>32</v>
      </c>
      <c r="E291" s="19" t="s">
        <v>131</v>
      </c>
      <c r="F291" s="19" t="s">
        <v>66</v>
      </c>
      <c r="G291" s="6">
        <v>124135</v>
      </c>
    </row>
    <row r="292" spans="1:7" ht="47.25" x14ac:dyDescent="0.2">
      <c r="A292" s="8" t="s">
        <v>239</v>
      </c>
      <c r="B292" s="19" t="s">
        <v>28</v>
      </c>
      <c r="C292" s="19" t="s">
        <v>29</v>
      </c>
      <c r="D292" s="19" t="s">
        <v>32</v>
      </c>
      <c r="E292" s="20" t="s">
        <v>213</v>
      </c>
      <c r="F292" s="21"/>
      <c r="G292" s="6">
        <f>G293</f>
        <v>36900</v>
      </c>
    </row>
    <row r="293" spans="1:7" ht="49.5" customHeight="1" x14ac:dyDescent="0.2">
      <c r="A293" s="7" t="s">
        <v>118</v>
      </c>
      <c r="B293" s="19" t="s">
        <v>28</v>
      </c>
      <c r="C293" s="19" t="s">
        <v>29</v>
      </c>
      <c r="D293" s="19" t="s">
        <v>32</v>
      </c>
      <c r="E293" s="20" t="s">
        <v>213</v>
      </c>
      <c r="F293" s="19" t="s">
        <v>117</v>
      </c>
      <c r="G293" s="6">
        <f>G294</f>
        <v>36900</v>
      </c>
    </row>
    <row r="294" spans="1:7" ht="17.25" customHeight="1" x14ac:dyDescent="0.2">
      <c r="A294" s="7" t="s">
        <v>67</v>
      </c>
      <c r="B294" s="19" t="s">
        <v>28</v>
      </c>
      <c r="C294" s="19" t="s">
        <v>29</v>
      </c>
      <c r="D294" s="19" t="s">
        <v>32</v>
      </c>
      <c r="E294" s="20" t="s">
        <v>213</v>
      </c>
      <c r="F294" s="19" t="s">
        <v>66</v>
      </c>
      <c r="G294" s="6">
        <v>36900</v>
      </c>
    </row>
    <row r="295" spans="1:7" ht="15.75" x14ac:dyDescent="0.2">
      <c r="A295" s="7" t="s">
        <v>13</v>
      </c>
      <c r="B295" s="19" t="s">
        <v>28</v>
      </c>
      <c r="C295" s="19" t="s">
        <v>29</v>
      </c>
      <c r="D295" s="19" t="s">
        <v>23</v>
      </c>
      <c r="E295" s="19"/>
      <c r="F295" s="19"/>
      <c r="G295" s="6">
        <f>G314+G296+G320</f>
        <v>142618.29999999999</v>
      </c>
    </row>
    <row r="296" spans="1:7" ht="31.5" x14ac:dyDescent="0.2">
      <c r="A296" s="7" t="s">
        <v>321</v>
      </c>
      <c r="B296" s="19" t="s">
        <v>28</v>
      </c>
      <c r="C296" s="19" t="s">
        <v>29</v>
      </c>
      <c r="D296" s="19" t="s">
        <v>23</v>
      </c>
      <c r="E296" s="19" t="s">
        <v>130</v>
      </c>
      <c r="F296" s="19"/>
      <c r="G296" s="6">
        <f>G297+G308+G311</f>
        <v>132586.29999999999</v>
      </c>
    </row>
    <row r="297" spans="1:7" ht="31.5" x14ac:dyDescent="0.2">
      <c r="A297" s="7" t="s">
        <v>119</v>
      </c>
      <c r="B297" s="19" t="s">
        <v>28</v>
      </c>
      <c r="C297" s="19" t="s">
        <v>29</v>
      </c>
      <c r="D297" s="19" t="s">
        <v>23</v>
      </c>
      <c r="E297" s="19" t="s">
        <v>131</v>
      </c>
      <c r="F297" s="19"/>
      <c r="G297" s="6">
        <f>G298+G300+G306+G302+G304</f>
        <v>71502</v>
      </c>
    </row>
    <row r="298" spans="1:7" ht="82.5" customHeight="1" x14ac:dyDescent="0.2">
      <c r="A298" s="7" t="s">
        <v>93</v>
      </c>
      <c r="B298" s="19" t="s">
        <v>28</v>
      </c>
      <c r="C298" s="19" t="s">
        <v>29</v>
      </c>
      <c r="D298" s="19" t="s">
        <v>23</v>
      </c>
      <c r="E298" s="19" t="s">
        <v>131</v>
      </c>
      <c r="F298" s="19" t="s">
        <v>63</v>
      </c>
      <c r="G298" s="6">
        <f>G299</f>
        <v>49796</v>
      </c>
    </row>
    <row r="299" spans="1:7" ht="30.75" customHeight="1" x14ac:dyDescent="0.2">
      <c r="A299" s="7" t="s">
        <v>102</v>
      </c>
      <c r="B299" s="19" t="s">
        <v>28</v>
      </c>
      <c r="C299" s="19" t="s">
        <v>29</v>
      </c>
      <c r="D299" s="19" t="s">
        <v>23</v>
      </c>
      <c r="E299" s="19" t="s">
        <v>131</v>
      </c>
      <c r="F299" s="19" t="s">
        <v>101</v>
      </c>
      <c r="G299" s="6">
        <v>49796</v>
      </c>
    </row>
    <row r="300" spans="1:7" ht="31.5" x14ac:dyDescent="0.2">
      <c r="A300" s="7" t="s">
        <v>155</v>
      </c>
      <c r="B300" s="19" t="s">
        <v>28</v>
      </c>
      <c r="C300" s="19" t="s">
        <v>29</v>
      </c>
      <c r="D300" s="19" t="s">
        <v>23</v>
      </c>
      <c r="E300" s="19" t="s">
        <v>131</v>
      </c>
      <c r="F300" s="19" t="s">
        <v>104</v>
      </c>
      <c r="G300" s="6">
        <f>G301</f>
        <v>6490</v>
      </c>
    </row>
    <row r="301" spans="1:7" ht="48" customHeight="1" x14ac:dyDescent="0.2">
      <c r="A301" s="7" t="s">
        <v>106</v>
      </c>
      <c r="B301" s="19" t="s">
        <v>28</v>
      </c>
      <c r="C301" s="19" t="s">
        <v>29</v>
      </c>
      <c r="D301" s="19" t="s">
        <v>23</v>
      </c>
      <c r="E301" s="19" t="s">
        <v>131</v>
      </c>
      <c r="F301" s="19" t="s">
        <v>105</v>
      </c>
      <c r="G301" s="6">
        <v>6490</v>
      </c>
    </row>
    <row r="302" spans="1:7" ht="15.75" customHeight="1" x14ac:dyDescent="0.2">
      <c r="A302" s="7" t="s">
        <v>65</v>
      </c>
      <c r="B302" s="19" t="s">
        <v>28</v>
      </c>
      <c r="C302" s="19" t="s">
        <v>29</v>
      </c>
      <c r="D302" s="19" t="s">
        <v>23</v>
      </c>
      <c r="E302" s="19" t="s">
        <v>131</v>
      </c>
      <c r="F302" s="19" t="s">
        <v>64</v>
      </c>
      <c r="G302" s="6">
        <f>G303</f>
        <v>50</v>
      </c>
    </row>
    <row r="303" spans="1:7" ht="17.25" customHeight="1" x14ac:dyDescent="0.2">
      <c r="A303" s="7" t="s">
        <v>203</v>
      </c>
      <c r="B303" s="19" t="s">
        <v>28</v>
      </c>
      <c r="C303" s="19" t="s">
        <v>29</v>
      </c>
      <c r="D303" s="19" t="s">
        <v>23</v>
      </c>
      <c r="E303" s="19" t="s">
        <v>131</v>
      </c>
      <c r="F303" s="19" t="s">
        <v>202</v>
      </c>
      <c r="G303" s="6">
        <v>50</v>
      </c>
    </row>
    <row r="304" spans="1:7" ht="48" customHeight="1" x14ac:dyDescent="0.2">
      <c r="A304" s="7" t="s">
        <v>118</v>
      </c>
      <c r="B304" s="19" t="s">
        <v>28</v>
      </c>
      <c r="C304" s="19" t="s">
        <v>29</v>
      </c>
      <c r="D304" s="19" t="s">
        <v>23</v>
      </c>
      <c r="E304" s="19" t="s">
        <v>131</v>
      </c>
      <c r="F304" s="19" t="s">
        <v>117</v>
      </c>
      <c r="G304" s="6">
        <f>G305</f>
        <v>15106</v>
      </c>
    </row>
    <row r="305" spans="1:7" ht="16.5" customHeight="1" x14ac:dyDescent="0.2">
      <c r="A305" s="7" t="s">
        <v>67</v>
      </c>
      <c r="B305" s="19" t="s">
        <v>28</v>
      </c>
      <c r="C305" s="19" t="s">
        <v>29</v>
      </c>
      <c r="D305" s="19" t="s">
        <v>23</v>
      </c>
      <c r="E305" s="19" t="s">
        <v>131</v>
      </c>
      <c r="F305" s="19" t="s">
        <v>66</v>
      </c>
      <c r="G305" s="6">
        <v>15106</v>
      </c>
    </row>
    <row r="306" spans="1:7" ht="18" customHeight="1" x14ac:dyDescent="0.2">
      <c r="A306" s="7" t="s">
        <v>111</v>
      </c>
      <c r="B306" s="19" t="s">
        <v>28</v>
      </c>
      <c r="C306" s="19" t="s">
        <v>29</v>
      </c>
      <c r="D306" s="19" t="s">
        <v>23</v>
      </c>
      <c r="E306" s="19" t="s">
        <v>131</v>
      </c>
      <c r="F306" s="19" t="s">
        <v>110</v>
      </c>
      <c r="G306" s="6">
        <f>G307</f>
        <v>60</v>
      </c>
    </row>
    <row r="307" spans="1:7" ht="16.5" customHeight="1" x14ac:dyDescent="0.2">
      <c r="A307" s="7" t="s">
        <v>87</v>
      </c>
      <c r="B307" s="19" t="s">
        <v>28</v>
      </c>
      <c r="C307" s="19" t="s">
        <v>29</v>
      </c>
      <c r="D307" s="19" t="s">
        <v>23</v>
      </c>
      <c r="E307" s="19" t="s">
        <v>131</v>
      </c>
      <c r="F307" s="19" t="s">
        <v>88</v>
      </c>
      <c r="G307" s="6">
        <v>60</v>
      </c>
    </row>
    <row r="308" spans="1:7" ht="47.25" x14ac:dyDescent="0.2">
      <c r="A308" s="8" t="s">
        <v>239</v>
      </c>
      <c r="B308" s="19" t="s">
        <v>28</v>
      </c>
      <c r="C308" s="19" t="s">
        <v>29</v>
      </c>
      <c r="D308" s="19" t="s">
        <v>23</v>
      </c>
      <c r="E308" s="20" t="s">
        <v>213</v>
      </c>
      <c r="F308" s="21"/>
      <c r="G308" s="6">
        <f>G309</f>
        <v>17000</v>
      </c>
    </row>
    <row r="309" spans="1:7" ht="79.5" customHeight="1" x14ac:dyDescent="0.2">
      <c r="A309" s="7" t="s">
        <v>93</v>
      </c>
      <c r="B309" s="19" t="s">
        <v>28</v>
      </c>
      <c r="C309" s="19" t="s">
        <v>29</v>
      </c>
      <c r="D309" s="19" t="s">
        <v>23</v>
      </c>
      <c r="E309" s="20" t="s">
        <v>213</v>
      </c>
      <c r="F309" s="19" t="s">
        <v>63</v>
      </c>
      <c r="G309" s="6">
        <f>G310</f>
        <v>17000</v>
      </c>
    </row>
    <row r="310" spans="1:7" ht="32.25" customHeight="1" x14ac:dyDescent="0.2">
      <c r="A310" s="7" t="s">
        <v>102</v>
      </c>
      <c r="B310" s="19" t="s">
        <v>28</v>
      </c>
      <c r="C310" s="19" t="s">
        <v>29</v>
      </c>
      <c r="D310" s="19" t="s">
        <v>23</v>
      </c>
      <c r="E310" s="20" t="s">
        <v>213</v>
      </c>
      <c r="F310" s="19" t="s">
        <v>101</v>
      </c>
      <c r="G310" s="6">
        <f>17000</f>
        <v>17000</v>
      </c>
    </row>
    <row r="311" spans="1:7" ht="31.5" customHeight="1" x14ac:dyDescent="0.2">
      <c r="A311" s="7" t="s">
        <v>346</v>
      </c>
      <c r="B311" s="19" t="s">
        <v>28</v>
      </c>
      <c r="C311" s="19" t="s">
        <v>29</v>
      </c>
      <c r="D311" s="19" t="s">
        <v>23</v>
      </c>
      <c r="E311" s="19" t="s">
        <v>347</v>
      </c>
      <c r="F311" s="19"/>
      <c r="G311" s="6">
        <f>G312</f>
        <v>44084.3</v>
      </c>
    </row>
    <row r="312" spans="1:7" ht="46.5" customHeight="1" x14ac:dyDescent="0.2">
      <c r="A312" s="7" t="s">
        <v>118</v>
      </c>
      <c r="B312" s="19" t="s">
        <v>28</v>
      </c>
      <c r="C312" s="19" t="s">
        <v>29</v>
      </c>
      <c r="D312" s="19" t="s">
        <v>23</v>
      </c>
      <c r="E312" s="19" t="s">
        <v>347</v>
      </c>
      <c r="F312" s="19" t="s">
        <v>117</v>
      </c>
      <c r="G312" s="6">
        <f>G313</f>
        <v>44084.3</v>
      </c>
    </row>
    <row r="313" spans="1:7" ht="14.25" customHeight="1" x14ac:dyDescent="0.2">
      <c r="A313" s="7" t="s">
        <v>67</v>
      </c>
      <c r="B313" s="19" t="s">
        <v>28</v>
      </c>
      <c r="C313" s="19" t="s">
        <v>29</v>
      </c>
      <c r="D313" s="19" t="s">
        <v>23</v>
      </c>
      <c r="E313" s="19" t="s">
        <v>347</v>
      </c>
      <c r="F313" s="19" t="s">
        <v>66</v>
      </c>
      <c r="G313" s="6">
        <v>44084.3</v>
      </c>
    </row>
    <row r="314" spans="1:7" ht="31.5" x14ac:dyDescent="0.2">
      <c r="A314" s="7" t="s">
        <v>85</v>
      </c>
      <c r="B314" s="19" t="s">
        <v>28</v>
      </c>
      <c r="C314" s="19" t="s">
        <v>29</v>
      </c>
      <c r="D314" s="19" t="s">
        <v>23</v>
      </c>
      <c r="E314" s="19" t="s">
        <v>223</v>
      </c>
      <c r="F314" s="19"/>
      <c r="G314" s="6">
        <f>G315</f>
        <v>9830</v>
      </c>
    </row>
    <row r="315" spans="1:7" ht="31.5" x14ac:dyDescent="0.2">
      <c r="A315" s="7" t="s">
        <v>86</v>
      </c>
      <c r="B315" s="19" t="s">
        <v>28</v>
      </c>
      <c r="C315" s="19" t="s">
        <v>29</v>
      </c>
      <c r="D315" s="19" t="s">
        <v>23</v>
      </c>
      <c r="E315" s="19" t="s">
        <v>224</v>
      </c>
      <c r="F315" s="19"/>
      <c r="G315" s="6">
        <f>G316+G318</f>
        <v>9830</v>
      </c>
    </row>
    <row r="316" spans="1:7" ht="81" customHeight="1" x14ac:dyDescent="0.2">
      <c r="A316" s="7" t="s">
        <v>93</v>
      </c>
      <c r="B316" s="19" t="s">
        <v>28</v>
      </c>
      <c r="C316" s="19" t="s">
        <v>29</v>
      </c>
      <c r="D316" s="19" t="s">
        <v>23</v>
      </c>
      <c r="E316" s="19" t="s">
        <v>224</v>
      </c>
      <c r="F316" s="19" t="s">
        <v>63</v>
      </c>
      <c r="G316" s="6">
        <f>G317</f>
        <v>9758</v>
      </c>
    </row>
    <row r="317" spans="1:7" ht="33" customHeight="1" x14ac:dyDescent="0.2">
      <c r="A317" s="7" t="s">
        <v>102</v>
      </c>
      <c r="B317" s="19" t="s">
        <v>28</v>
      </c>
      <c r="C317" s="19" t="s">
        <v>29</v>
      </c>
      <c r="D317" s="19" t="s">
        <v>23</v>
      </c>
      <c r="E317" s="19" t="s">
        <v>224</v>
      </c>
      <c r="F317" s="19" t="s">
        <v>101</v>
      </c>
      <c r="G317" s="6">
        <v>9758</v>
      </c>
    </row>
    <row r="318" spans="1:7" ht="31.5" x14ac:dyDescent="0.2">
      <c r="A318" s="7" t="s">
        <v>155</v>
      </c>
      <c r="B318" s="19" t="s">
        <v>28</v>
      </c>
      <c r="C318" s="19" t="s">
        <v>29</v>
      </c>
      <c r="D318" s="19" t="s">
        <v>23</v>
      </c>
      <c r="E318" s="19" t="s">
        <v>224</v>
      </c>
      <c r="F318" s="19" t="s">
        <v>104</v>
      </c>
      <c r="G318" s="6">
        <f>G319</f>
        <v>72</v>
      </c>
    </row>
    <row r="319" spans="1:7" ht="48" customHeight="1" x14ac:dyDescent="0.2">
      <c r="A319" s="7" t="s">
        <v>106</v>
      </c>
      <c r="B319" s="19" t="s">
        <v>28</v>
      </c>
      <c r="C319" s="19" t="s">
        <v>29</v>
      </c>
      <c r="D319" s="19" t="s">
        <v>23</v>
      </c>
      <c r="E319" s="19" t="s">
        <v>224</v>
      </c>
      <c r="F319" s="19" t="s">
        <v>105</v>
      </c>
      <c r="G319" s="6">
        <v>72</v>
      </c>
    </row>
    <row r="320" spans="1:7" ht="18.75" customHeight="1" x14ac:dyDescent="0.2">
      <c r="A320" s="7" t="s">
        <v>89</v>
      </c>
      <c r="B320" s="19" t="s">
        <v>28</v>
      </c>
      <c r="C320" s="19" t="s">
        <v>29</v>
      </c>
      <c r="D320" s="19" t="s">
        <v>23</v>
      </c>
      <c r="E320" s="19" t="s">
        <v>158</v>
      </c>
      <c r="F320" s="19"/>
      <c r="G320" s="6">
        <f>G321</f>
        <v>202</v>
      </c>
    </row>
    <row r="321" spans="1:7" ht="18.75" customHeight="1" x14ac:dyDescent="0.2">
      <c r="A321" s="7" t="s">
        <v>270</v>
      </c>
      <c r="B321" s="19" t="s">
        <v>28</v>
      </c>
      <c r="C321" s="19" t="s">
        <v>29</v>
      </c>
      <c r="D321" s="19" t="s">
        <v>23</v>
      </c>
      <c r="E321" s="19" t="s">
        <v>271</v>
      </c>
      <c r="F321" s="19"/>
      <c r="G321" s="6">
        <f>G322</f>
        <v>202</v>
      </c>
    </row>
    <row r="322" spans="1:7" ht="78.75" customHeight="1" x14ac:dyDescent="0.2">
      <c r="A322" s="7" t="s">
        <v>351</v>
      </c>
      <c r="B322" s="19" t="s">
        <v>28</v>
      </c>
      <c r="C322" s="19" t="s">
        <v>29</v>
      </c>
      <c r="D322" s="19" t="s">
        <v>23</v>
      </c>
      <c r="E322" s="19" t="s">
        <v>274</v>
      </c>
      <c r="F322" s="19"/>
      <c r="G322" s="6">
        <f>G323</f>
        <v>202</v>
      </c>
    </row>
    <row r="323" spans="1:7" ht="16.5" customHeight="1" x14ac:dyDescent="0.2">
      <c r="A323" s="7" t="s">
        <v>65</v>
      </c>
      <c r="B323" s="19" t="s">
        <v>28</v>
      </c>
      <c r="C323" s="19" t="s">
        <v>29</v>
      </c>
      <c r="D323" s="19" t="s">
        <v>23</v>
      </c>
      <c r="E323" s="19" t="s">
        <v>274</v>
      </c>
      <c r="F323" s="19" t="s">
        <v>64</v>
      </c>
      <c r="G323" s="6">
        <f>G324</f>
        <v>202</v>
      </c>
    </row>
    <row r="324" spans="1:7" ht="30.75" customHeight="1" x14ac:dyDescent="0.2">
      <c r="A324" s="7" t="s">
        <v>124</v>
      </c>
      <c r="B324" s="19" t="s">
        <v>28</v>
      </c>
      <c r="C324" s="19" t="s">
        <v>29</v>
      </c>
      <c r="D324" s="19" t="s">
        <v>23</v>
      </c>
      <c r="E324" s="19" t="s">
        <v>274</v>
      </c>
      <c r="F324" s="19" t="s">
        <v>108</v>
      </c>
      <c r="G324" s="6">
        <v>202</v>
      </c>
    </row>
    <row r="325" spans="1:7" ht="15" customHeight="1" x14ac:dyDescent="0.2">
      <c r="A325" s="7" t="s">
        <v>15</v>
      </c>
      <c r="B325" s="19" t="s">
        <v>28</v>
      </c>
      <c r="C325" s="19">
        <v>10</v>
      </c>
      <c r="D325" s="19"/>
      <c r="E325" s="19"/>
      <c r="F325" s="19"/>
      <c r="G325" s="6">
        <f>G326+G349+G341</f>
        <v>58874</v>
      </c>
    </row>
    <row r="326" spans="1:7" ht="16.5" customHeight="1" x14ac:dyDescent="0.2">
      <c r="A326" s="7" t="s">
        <v>19</v>
      </c>
      <c r="B326" s="19" t="s">
        <v>28</v>
      </c>
      <c r="C326" s="19" t="s">
        <v>31</v>
      </c>
      <c r="D326" s="19" t="s">
        <v>32</v>
      </c>
      <c r="E326" s="19"/>
      <c r="F326" s="19"/>
      <c r="G326" s="6">
        <f>G331+G327</f>
        <v>35370</v>
      </c>
    </row>
    <row r="327" spans="1:7" s="5" customFormat="1" ht="31.5" x14ac:dyDescent="0.2">
      <c r="A327" s="7" t="s">
        <v>321</v>
      </c>
      <c r="B327" s="19" t="s">
        <v>28</v>
      </c>
      <c r="C327" s="19" t="s">
        <v>31</v>
      </c>
      <c r="D327" s="19" t="s">
        <v>32</v>
      </c>
      <c r="E327" s="19" t="s">
        <v>130</v>
      </c>
      <c r="F327" s="19"/>
      <c r="G327" s="6">
        <f>G328</f>
        <v>3587</v>
      </c>
    </row>
    <row r="328" spans="1:7" s="5" customFormat="1" ht="31.5" x14ac:dyDescent="0.2">
      <c r="A328" s="7" t="s">
        <v>119</v>
      </c>
      <c r="B328" s="19" t="s">
        <v>28</v>
      </c>
      <c r="C328" s="19" t="s">
        <v>31</v>
      </c>
      <c r="D328" s="19" t="s">
        <v>32</v>
      </c>
      <c r="E328" s="19" t="s">
        <v>131</v>
      </c>
      <c r="F328" s="19"/>
      <c r="G328" s="6">
        <f>G329</f>
        <v>3587</v>
      </c>
    </row>
    <row r="329" spans="1:7" s="5" customFormat="1" ht="16.5" customHeight="1" x14ac:dyDescent="0.2">
      <c r="A329" s="7" t="s">
        <v>65</v>
      </c>
      <c r="B329" s="19" t="s">
        <v>28</v>
      </c>
      <c r="C329" s="19" t="s">
        <v>31</v>
      </c>
      <c r="D329" s="19" t="s">
        <v>32</v>
      </c>
      <c r="E329" s="19" t="s">
        <v>131</v>
      </c>
      <c r="F329" s="19" t="s">
        <v>64</v>
      </c>
      <c r="G329" s="6">
        <f>G330</f>
        <v>3587</v>
      </c>
    </row>
    <row r="330" spans="1:7" s="5" customFormat="1" ht="34.5" customHeight="1" x14ac:dyDescent="0.2">
      <c r="A330" s="7" t="s">
        <v>103</v>
      </c>
      <c r="B330" s="19" t="s">
        <v>28</v>
      </c>
      <c r="C330" s="19" t="s">
        <v>31</v>
      </c>
      <c r="D330" s="19" t="s">
        <v>32</v>
      </c>
      <c r="E330" s="19" t="s">
        <v>131</v>
      </c>
      <c r="F330" s="19" t="s">
        <v>55</v>
      </c>
      <c r="G330" s="6">
        <v>3587</v>
      </c>
    </row>
    <row r="331" spans="1:7" ht="63" x14ac:dyDescent="0.2">
      <c r="A331" s="7" t="s">
        <v>318</v>
      </c>
      <c r="B331" s="19" t="s">
        <v>28</v>
      </c>
      <c r="C331" s="19" t="s">
        <v>31</v>
      </c>
      <c r="D331" s="19" t="s">
        <v>32</v>
      </c>
      <c r="E331" s="19" t="s">
        <v>151</v>
      </c>
      <c r="F331" s="19"/>
      <c r="G331" s="6">
        <f>G332</f>
        <v>31783</v>
      </c>
    </row>
    <row r="332" spans="1:7" ht="31.5" x14ac:dyDescent="0.2">
      <c r="A332" s="7" t="s">
        <v>119</v>
      </c>
      <c r="B332" s="19" t="s">
        <v>28</v>
      </c>
      <c r="C332" s="19" t="s">
        <v>31</v>
      </c>
      <c r="D332" s="19" t="s">
        <v>32</v>
      </c>
      <c r="E332" s="19" t="s">
        <v>152</v>
      </c>
      <c r="F332" s="19"/>
      <c r="G332" s="6">
        <f>G333+G336+G338</f>
        <v>31783</v>
      </c>
    </row>
    <row r="333" spans="1:7" ht="16.5" customHeight="1" x14ac:dyDescent="0.2">
      <c r="A333" s="7" t="s">
        <v>65</v>
      </c>
      <c r="B333" s="19" t="s">
        <v>28</v>
      </c>
      <c r="C333" s="19" t="s">
        <v>31</v>
      </c>
      <c r="D333" s="19" t="s">
        <v>32</v>
      </c>
      <c r="E333" s="19" t="s">
        <v>152</v>
      </c>
      <c r="F333" s="19" t="s">
        <v>64</v>
      </c>
      <c r="G333" s="6">
        <f>G334+G335</f>
        <v>105</v>
      </c>
    </row>
    <row r="334" spans="1:7" ht="31.5" x14ac:dyDescent="0.2">
      <c r="A334" s="7" t="s">
        <v>103</v>
      </c>
      <c r="B334" s="19" t="s">
        <v>28</v>
      </c>
      <c r="C334" s="19" t="s">
        <v>31</v>
      </c>
      <c r="D334" s="19" t="s">
        <v>32</v>
      </c>
      <c r="E334" s="19" t="s">
        <v>152</v>
      </c>
      <c r="F334" s="19" t="s">
        <v>55</v>
      </c>
      <c r="G334" s="6">
        <f>53</f>
        <v>53</v>
      </c>
    </row>
    <row r="335" spans="1:7" ht="31.5" x14ac:dyDescent="0.2">
      <c r="A335" s="7" t="s">
        <v>124</v>
      </c>
      <c r="B335" s="19" t="s">
        <v>28</v>
      </c>
      <c r="C335" s="19" t="s">
        <v>31</v>
      </c>
      <c r="D335" s="19" t="s">
        <v>32</v>
      </c>
      <c r="E335" s="19" t="s">
        <v>152</v>
      </c>
      <c r="F335" s="19" t="s">
        <v>108</v>
      </c>
      <c r="G335" s="6">
        <v>52</v>
      </c>
    </row>
    <row r="336" spans="1:7" ht="48.75" customHeight="1" x14ac:dyDescent="0.2">
      <c r="A336" s="7" t="s">
        <v>118</v>
      </c>
      <c r="B336" s="19" t="s">
        <v>28</v>
      </c>
      <c r="C336" s="19" t="s">
        <v>31</v>
      </c>
      <c r="D336" s="19" t="s">
        <v>32</v>
      </c>
      <c r="E336" s="19" t="s">
        <v>152</v>
      </c>
      <c r="F336" s="19" t="s">
        <v>117</v>
      </c>
      <c r="G336" s="6">
        <f>G337</f>
        <v>7264</v>
      </c>
    </row>
    <row r="337" spans="1:7" ht="18" customHeight="1" x14ac:dyDescent="0.2">
      <c r="A337" s="7" t="s">
        <v>67</v>
      </c>
      <c r="B337" s="19" t="s">
        <v>28</v>
      </c>
      <c r="C337" s="19" t="s">
        <v>31</v>
      </c>
      <c r="D337" s="19" t="s">
        <v>32</v>
      </c>
      <c r="E337" s="19" t="s">
        <v>152</v>
      </c>
      <c r="F337" s="19" t="s">
        <v>66</v>
      </c>
      <c r="G337" s="6">
        <v>7264</v>
      </c>
    </row>
    <row r="338" spans="1:7" ht="109.5" customHeight="1" x14ac:dyDescent="0.2">
      <c r="A338" s="10" t="s">
        <v>360</v>
      </c>
      <c r="B338" s="19" t="s">
        <v>28</v>
      </c>
      <c r="C338" s="19" t="s">
        <v>31</v>
      </c>
      <c r="D338" s="19" t="s">
        <v>32</v>
      </c>
      <c r="E338" s="19" t="s">
        <v>359</v>
      </c>
      <c r="F338" s="19"/>
      <c r="G338" s="6">
        <f>G339</f>
        <v>24414</v>
      </c>
    </row>
    <row r="339" spans="1:7" ht="16.5" customHeight="1" x14ac:dyDescent="0.2">
      <c r="A339" s="7" t="s">
        <v>65</v>
      </c>
      <c r="B339" s="19" t="s">
        <v>28</v>
      </c>
      <c r="C339" s="19" t="s">
        <v>31</v>
      </c>
      <c r="D339" s="19" t="s">
        <v>32</v>
      </c>
      <c r="E339" s="19" t="s">
        <v>359</v>
      </c>
      <c r="F339" s="19" t="s">
        <v>64</v>
      </c>
      <c r="G339" s="6">
        <f>G340</f>
        <v>24414</v>
      </c>
    </row>
    <row r="340" spans="1:7" ht="31.5" x14ac:dyDescent="0.2">
      <c r="A340" s="7" t="s">
        <v>124</v>
      </c>
      <c r="B340" s="19" t="s">
        <v>28</v>
      </c>
      <c r="C340" s="19" t="s">
        <v>31</v>
      </c>
      <c r="D340" s="19" t="s">
        <v>32</v>
      </c>
      <c r="E340" s="19" t="s">
        <v>359</v>
      </c>
      <c r="F340" s="19" t="s">
        <v>108</v>
      </c>
      <c r="G340" s="6">
        <v>24414</v>
      </c>
    </row>
    <row r="341" spans="1:7" ht="16.5" customHeight="1" x14ac:dyDescent="0.2">
      <c r="A341" s="7" t="s">
        <v>180</v>
      </c>
      <c r="B341" s="19" t="s">
        <v>28</v>
      </c>
      <c r="C341" s="19" t="s">
        <v>31</v>
      </c>
      <c r="D341" s="19" t="s">
        <v>24</v>
      </c>
      <c r="E341" s="19"/>
      <c r="F341" s="19"/>
      <c r="G341" s="6">
        <f>G342</f>
        <v>21844</v>
      </c>
    </row>
    <row r="342" spans="1:7" ht="17.25" customHeight="1" x14ac:dyDescent="0.2">
      <c r="A342" s="7" t="s">
        <v>89</v>
      </c>
      <c r="B342" s="19" t="s">
        <v>28</v>
      </c>
      <c r="C342" s="19" t="s">
        <v>31</v>
      </c>
      <c r="D342" s="19" t="s">
        <v>24</v>
      </c>
      <c r="E342" s="19" t="s">
        <v>158</v>
      </c>
      <c r="F342" s="19"/>
      <c r="G342" s="6">
        <f>G343</f>
        <v>21844</v>
      </c>
    </row>
    <row r="343" spans="1:7" ht="19.5" customHeight="1" x14ac:dyDescent="0.2">
      <c r="A343" s="7" t="s">
        <v>90</v>
      </c>
      <c r="B343" s="19" t="s">
        <v>28</v>
      </c>
      <c r="C343" s="19" t="s">
        <v>31</v>
      </c>
      <c r="D343" s="19" t="s">
        <v>24</v>
      </c>
      <c r="E343" s="19" t="s">
        <v>159</v>
      </c>
      <c r="F343" s="19"/>
      <c r="G343" s="6">
        <f>G344</f>
        <v>21844</v>
      </c>
    </row>
    <row r="344" spans="1:7" ht="78" customHeight="1" x14ac:dyDescent="0.2">
      <c r="A344" s="7" t="s">
        <v>345</v>
      </c>
      <c r="B344" s="19" t="s">
        <v>28</v>
      </c>
      <c r="C344" s="19" t="s">
        <v>31</v>
      </c>
      <c r="D344" s="19" t="s">
        <v>24</v>
      </c>
      <c r="E344" s="19" t="s">
        <v>197</v>
      </c>
      <c r="F344" s="19"/>
      <c r="G344" s="6">
        <f>G347+G345</f>
        <v>21844</v>
      </c>
    </row>
    <row r="345" spans="1:7" ht="31.5" x14ac:dyDescent="0.2">
      <c r="A345" s="7" t="s">
        <v>155</v>
      </c>
      <c r="B345" s="19" t="s">
        <v>28</v>
      </c>
      <c r="C345" s="19" t="s">
        <v>31</v>
      </c>
      <c r="D345" s="19" t="s">
        <v>24</v>
      </c>
      <c r="E345" s="19" t="s">
        <v>197</v>
      </c>
      <c r="F345" s="19" t="s">
        <v>104</v>
      </c>
      <c r="G345" s="6">
        <f>G346</f>
        <v>218</v>
      </c>
    </row>
    <row r="346" spans="1:7" ht="45.75" customHeight="1" x14ac:dyDescent="0.2">
      <c r="A346" s="7" t="s">
        <v>106</v>
      </c>
      <c r="B346" s="19" t="s">
        <v>28</v>
      </c>
      <c r="C346" s="19" t="s">
        <v>31</v>
      </c>
      <c r="D346" s="19" t="s">
        <v>24</v>
      </c>
      <c r="E346" s="19" t="s">
        <v>197</v>
      </c>
      <c r="F346" s="19" t="s">
        <v>105</v>
      </c>
      <c r="G346" s="6">
        <v>218</v>
      </c>
    </row>
    <row r="347" spans="1:7" ht="17.25" customHeight="1" x14ac:dyDescent="0.2">
      <c r="A347" s="7" t="s">
        <v>65</v>
      </c>
      <c r="B347" s="19" t="s">
        <v>28</v>
      </c>
      <c r="C347" s="19" t="s">
        <v>31</v>
      </c>
      <c r="D347" s="19" t="s">
        <v>24</v>
      </c>
      <c r="E347" s="19" t="s">
        <v>197</v>
      </c>
      <c r="F347" s="19" t="s">
        <v>64</v>
      </c>
      <c r="G347" s="6">
        <f>G348</f>
        <v>21626</v>
      </c>
    </row>
    <row r="348" spans="1:7" ht="31.5" x14ac:dyDescent="0.2">
      <c r="A348" s="7" t="s">
        <v>124</v>
      </c>
      <c r="B348" s="19" t="s">
        <v>28</v>
      </c>
      <c r="C348" s="19" t="s">
        <v>31</v>
      </c>
      <c r="D348" s="19" t="s">
        <v>24</v>
      </c>
      <c r="E348" s="19" t="s">
        <v>197</v>
      </c>
      <c r="F348" s="19" t="s">
        <v>108</v>
      </c>
      <c r="G348" s="6">
        <v>21626</v>
      </c>
    </row>
    <row r="349" spans="1:7" ht="18.75" customHeight="1" x14ac:dyDescent="0.2">
      <c r="A349" s="7" t="s">
        <v>17</v>
      </c>
      <c r="B349" s="19" t="s">
        <v>28</v>
      </c>
      <c r="C349" s="19" t="s">
        <v>31</v>
      </c>
      <c r="D349" s="19" t="s">
        <v>22</v>
      </c>
      <c r="E349" s="19"/>
      <c r="F349" s="19"/>
      <c r="G349" s="6">
        <f>G350</f>
        <v>1660</v>
      </c>
    </row>
    <row r="350" spans="1:7" ht="31.5" x14ac:dyDescent="0.2">
      <c r="A350" s="7" t="s">
        <v>322</v>
      </c>
      <c r="B350" s="19" t="s">
        <v>28</v>
      </c>
      <c r="C350" s="19" t="s">
        <v>31</v>
      </c>
      <c r="D350" s="19" t="s">
        <v>22</v>
      </c>
      <c r="E350" s="19" t="s">
        <v>136</v>
      </c>
      <c r="F350" s="19"/>
      <c r="G350" s="6">
        <f>G351</f>
        <v>1660</v>
      </c>
    </row>
    <row r="351" spans="1:7" ht="31.5" x14ac:dyDescent="0.2">
      <c r="A351" s="7" t="s">
        <v>119</v>
      </c>
      <c r="B351" s="19" t="s">
        <v>28</v>
      </c>
      <c r="C351" s="19" t="s">
        <v>31</v>
      </c>
      <c r="D351" s="19" t="s">
        <v>22</v>
      </c>
      <c r="E351" s="19" t="s">
        <v>137</v>
      </c>
      <c r="F351" s="19"/>
      <c r="G351" s="6">
        <f>G352</f>
        <v>1660</v>
      </c>
    </row>
    <row r="352" spans="1:7" ht="48" customHeight="1" x14ac:dyDescent="0.2">
      <c r="A352" s="7" t="s">
        <v>118</v>
      </c>
      <c r="B352" s="19" t="s">
        <v>28</v>
      </c>
      <c r="C352" s="19" t="s">
        <v>31</v>
      </c>
      <c r="D352" s="19" t="s">
        <v>22</v>
      </c>
      <c r="E352" s="19" t="s">
        <v>137</v>
      </c>
      <c r="F352" s="19" t="s">
        <v>117</v>
      </c>
      <c r="G352" s="6">
        <f>G353</f>
        <v>1660</v>
      </c>
    </row>
    <row r="353" spans="1:7" ht="18" customHeight="1" x14ac:dyDescent="0.2">
      <c r="A353" s="7" t="s">
        <v>67</v>
      </c>
      <c r="B353" s="19" t="s">
        <v>28</v>
      </c>
      <c r="C353" s="19" t="s">
        <v>31</v>
      </c>
      <c r="D353" s="19" t="s">
        <v>22</v>
      </c>
      <c r="E353" s="19" t="s">
        <v>137</v>
      </c>
      <c r="F353" s="19" t="s">
        <v>66</v>
      </c>
      <c r="G353" s="6">
        <v>1660</v>
      </c>
    </row>
    <row r="354" spans="1:7" ht="15.75" x14ac:dyDescent="0.2">
      <c r="A354" s="7"/>
      <c r="B354" s="19"/>
      <c r="C354" s="19"/>
      <c r="D354" s="19"/>
      <c r="E354" s="19"/>
      <c r="F354" s="19"/>
      <c r="G354" s="6"/>
    </row>
    <row r="355" spans="1:7" ht="47.25" x14ac:dyDescent="0.2">
      <c r="A355" s="11" t="s">
        <v>80</v>
      </c>
      <c r="B355" s="18" t="s">
        <v>42</v>
      </c>
      <c r="C355" s="18"/>
      <c r="D355" s="18"/>
      <c r="E355" s="18"/>
      <c r="F355" s="18"/>
      <c r="G355" s="12">
        <f>G356+G393+G387+G375</f>
        <v>131744.70000000001</v>
      </c>
    </row>
    <row r="356" spans="1:7" ht="16.5" customHeight="1" x14ac:dyDescent="0.2">
      <c r="A356" s="7" t="s">
        <v>2</v>
      </c>
      <c r="B356" s="19" t="s">
        <v>42</v>
      </c>
      <c r="C356" s="19" t="s">
        <v>27</v>
      </c>
      <c r="D356" s="19"/>
      <c r="E356" s="19"/>
      <c r="F356" s="19"/>
      <c r="G356" s="6">
        <f>G357+G362+G368</f>
        <v>43481</v>
      </c>
    </row>
    <row r="357" spans="1:7" ht="47.25" x14ac:dyDescent="0.2">
      <c r="A357" s="7" t="s">
        <v>38</v>
      </c>
      <c r="B357" s="19" t="s">
        <v>42</v>
      </c>
      <c r="C357" s="19" t="s">
        <v>27</v>
      </c>
      <c r="D357" s="19" t="s">
        <v>22</v>
      </c>
      <c r="E357" s="19"/>
      <c r="F357" s="19"/>
      <c r="G357" s="6">
        <f>G358</f>
        <v>23756</v>
      </c>
    </row>
    <row r="358" spans="1:7" ht="31.5" x14ac:dyDescent="0.2">
      <c r="A358" s="7" t="s">
        <v>85</v>
      </c>
      <c r="B358" s="19" t="s">
        <v>42</v>
      </c>
      <c r="C358" s="19" t="s">
        <v>27</v>
      </c>
      <c r="D358" s="19" t="s">
        <v>22</v>
      </c>
      <c r="E358" s="19" t="s">
        <v>223</v>
      </c>
      <c r="F358" s="19"/>
      <c r="G358" s="6">
        <f>G359</f>
        <v>23756</v>
      </c>
    </row>
    <row r="359" spans="1:7" ht="31.5" x14ac:dyDescent="0.2">
      <c r="A359" s="7" t="s">
        <v>86</v>
      </c>
      <c r="B359" s="19" t="s">
        <v>42</v>
      </c>
      <c r="C359" s="19" t="s">
        <v>27</v>
      </c>
      <c r="D359" s="19" t="s">
        <v>22</v>
      </c>
      <c r="E359" s="19" t="s">
        <v>224</v>
      </c>
      <c r="F359" s="19"/>
      <c r="G359" s="6">
        <f>G360</f>
        <v>23756</v>
      </c>
    </row>
    <row r="360" spans="1:7" ht="81" customHeight="1" x14ac:dyDescent="0.2">
      <c r="A360" s="7" t="s">
        <v>93</v>
      </c>
      <c r="B360" s="19" t="s">
        <v>42</v>
      </c>
      <c r="C360" s="19" t="s">
        <v>27</v>
      </c>
      <c r="D360" s="19" t="s">
        <v>22</v>
      </c>
      <c r="E360" s="19" t="s">
        <v>224</v>
      </c>
      <c r="F360" s="19" t="s">
        <v>63</v>
      </c>
      <c r="G360" s="6">
        <f>G361</f>
        <v>23756</v>
      </c>
    </row>
    <row r="361" spans="1:7" ht="32.25" customHeight="1" x14ac:dyDescent="0.2">
      <c r="A361" s="7" t="s">
        <v>102</v>
      </c>
      <c r="B361" s="19" t="s">
        <v>42</v>
      </c>
      <c r="C361" s="19" t="s">
        <v>27</v>
      </c>
      <c r="D361" s="19" t="s">
        <v>22</v>
      </c>
      <c r="E361" s="19" t="s">
        <v>224</v>
      </c>
      <c r="F361" s="19" t="s">
        <v>101</v>
      </c>
      <c r="G361" s="6">
        <v>23756</v>
      </c>
    </row>
    <row r="362" spans="1:7" ht="17.25" customHeight="1" x14ac:dyDescent="0.2">
      <c r="A362" s="7" t="s">
        <v>3</v>
      </c>
      <c r="B362" s="19" t="s">
        <v>42</v>
      </c>
      <c r="C362" s="19" t="s">
        <v>27</v>
      </c>
      <c r="D362" s="19" t="s">
        <v>45</v>
      </c>
      <c r="E362" s="19"/>
      <c r="F362" s="19"/>
      <c r="G362" s="6">
        <f>G364</f>
        <v>18000</v>
      </c>
    </row>
    <row r="363" spans="1:7" ht="18.75" customHeight="1" x14ac:dyDescent="0.2">
      <c r="A363" s="7" t="s">
        <v>235</v>
      </c>
      <c r="B363" s="19" t="s">
        <v>42</v>
      </c>
      <c r="C363" s="19" t="s">
        <v>27</v>
      </c>
      <c r="D363" s="19" t="s">
        <v>45</v>
      </c>
      <c r="E363" s="19" t="s">
        <v>145</v>
      </c>
      <c r="F363" s="19"/>
      <c r="G363" s="6">
        <f>G364</f>
        <v>18000</v>
      </c>
    </row>
    <row r="364" spans="1:7" ht="17.25" customHeight="1" x14ac:dyDescent="0.2">
      <c r="A364" s="7" t="s">
        <v>3</v>
      </c>
      <c r="B364" s="19" t="s">
        <v>42</v>
      </c>
      <c r="C364" s="19" t="s">
        <v>27</v>
      </c>
      <c r="D364" s="19" t="s">
        <v>45</v>
      </c>
      <c r="E364" s="19" t="s">
        <v>162</v>
      </c>
      <c r="F364" s="19"/>
      <c r="G364" s="6">
        <f>G365</f>
        <v>18000</v>
      </c>
    </row>
    <row r="365" spans="1:7" ht="18.75" customHeight="1" x14ac:dyDescent="0.2">
      <c r="A365" s="7" t="s">
        <v>46</v>
      </c>
      <c r="B365" s="19" t="s">
        <v>42</v>
      </c>
      <c r="C365" s="19" t="s">
        <v>27</v>
      </c>
      <c r="D365" s="19" t="s">
        <v>45</v>
      </c>
      <c r="E365" s="19" t="s">
        <v>163</v>
      </c>
      <c r="F365" s="19"/>
      <c r="G365" s="6">
        <f>G366</f>
        <v>18000</v>
      </c>
    </row>
    <row r="366" spans="1:7" ht="18" customHeight="1" x14ac:dyDescent="0.2">
      <c r="A366" s="7" t="s">
        <v>111</v>
      </c>
      <c r="B366" s="19" t="s">
        <v>42</v>
      </c>
      <c r="C366" s="19" t="s">
        <v>27</v>
      </c>
      <c r="D366" s="19" t="s">
        <v>45</v>
      </c>
      <c r="E366" s="19" t="s">
        <v>163</v>
      </c>
      <c r="F366" s="19" t="s">
        <v>110</v>
      </c>
      <c r="G366" s="6">
        <f>G367</f>
        <v>18000</v>
      </c>
    </row>
    <row r="367" spans="1:7" ht="17.25" customHeight="1" x14ac:dyDescent="0.2">
      <c r="A367" s="7" t="s">
        <v>76</v>
      </c>
      <c r="B367" s="19" t="s">
        <v>42</v>
      </c>
      <c r="C367" s="19" t="s">
        <v>27</v>
      </c>
      <c r="D367" s="19" t="s">
        <v>45</v>
      </c>
      <c r="E367" s="19" t="s">
        <v>163</v>
      </c>
      <c r="F367" s="19" t="s">
        <v>75</v>
      </c>
      <c r="G367" s="6">
        <v>18000</v>
      </c>
    </row>
    <row r="368" spans="1:7" ht="17.25" customHeight="1" x14ac:dyDescent="0.2">
      <c r="A368" s="7" t="s">
        <v>4</v>
      </c>
      <c r="B368" s="19" t="s">
        <v>42</v>
      </c>
      <c r="C368" s="19" t="s">
        <v>27</v>
      </c>
      <c r="D368" s="19" t="s">
        <v>59</v>
      </c>
      <c r="E368" s="19"/>
      <c r="F368" s="19"/>
      <c r="G368" s="6">
        <f>G369</f>
        <v>1725</v>
      </c>
    </row>
    <row r="369" spans="1:7" ht="48" customHeight="1" x14ac:dyDescent="0.2">
      <c r="A369" s="7" t="s">
        <v>306</v>
      </c>
      <c r="B369" s="19" t="s">
        <v>42</v>
      </c>
      <c r="C369" s="19" t="s">
        <v>27</v>
      </c>
      <c r="D369" s="19" t="s">
        <v>59</v>
      </c>
      <c r="E369" s="19" t="s">
        <v>126</v>
      </c>
      <c r="F369" s="19"/>
      <c r="G369" s="6">
        <f>G370</f>
        <v>1725</v>
      </c>
    </row>
    <row r="370" spans="1:7" ht="31.5" x14ac:dyDescent="0.2">
      <c r="A370" s="7" t="s">
        <v>119</v>
      </c>
      <c r="B370" s="19" t="s">
        <v>42</v>
      </c>
      <c r="C370" s="19" t="s">
        <v>27</v>
      </c>
      <c r="D370" s="19" t="s">
        <v>59</v>
      </c>
      <c r="E370" s="19" t="s">
        <v>127</v>
      </c>
      <c r="F370" s="19"/>
      <c r="G370" s="6">
        <f>G371+G373</f>
        <v>1725</v>
      </c>
    </row>
    <row r="371" spans="1:7" ht="81" customHeight="1" x14ac:dyDescent="0.2">
      <c r="A371" s="7" t="s">
        <v>93</v>
      </c>
      <c r="B371" s="19" t="s">
        <v>42</v>
      </c>
      <c r="C371" s="19" t="s">
        <v>27</v>
      </c>
      <c r="D371" s="19" t="s">
        <v>59</v>
      </c>
      <c r="E371" s="19" t="s">
        <v>127</v>
      </c>
      <c r="F371" s="19" t="s">
        <v>63</v>
      </c>
      <c r="G371" s="6">
        <f>G372</f>
        <v>583</v>
      </c>
    </row>
    <row r="372" spans="1:7" ht="33" customHeight="1" x14ac:dyDescent="0.2">
      <c r="A372" s="7" t="s">
        <v>102</v>
      </c>
      <c r="B372" s="19" t="s">
        <v>42</v>
      </c>
      <c r="C372" s="19" t="s">
        <v>27</v>
      </c>
      <c r="D372" s="19" t="s">
        <v>59</v>
      </c>
      <c r="E372" s="19" t="s">
        <v>127</v>
      </c>
      <c r="F372" s="19" t="s">
        <v>101</v>
      </c>
      <c r="G372" s="6">
        <v>583</v>
      </c>
    </row>
    <row r="373" spans="1:7" ht="31.5" x14ac:dyDescent="0.2">
      <c r="A373" s="7" t="s">
        <v>155</v>
      </c>
      <c r="B373" s="19" t="s">
        <v>42</v>
      </c>
      <c r="C373" s="19" t="s">
        <v>27</v>
      </c>
      <c r="D373" s="19" t="s">
        <v>59</v>
      </c>
      <c r="E373" s="19" t="s">
        <v>127</v>
      </c>
      <c r="F373" s="19" t="s">
        <v>104</v>
      </c>
      <c r="G373" s="6">
        <f>G374</f>
        <v>1142</v>
      </c>
    </row>
    <row r="374" spans="1:7" ht="45.75" customHeight="1" x14ac:dyDescent="0.2">
      <c r="A374" s="7" t="s">
        <v>106</v>
      </c>
      <c r="B374" s="19" t="s">
        <v>42</v>
      </c>
      <c r="C374" s="19" t="s">
        <v>27</v>
      </c>
      <c r="D374" s="19" t="s">
        <v>59</v>
      </c>
      <c r="E374" s="19" t="s">
        <v>127</v>
      </c>
      <c r="F374" s="19" t="s">
        <v>105</v>
      </c>
      <c r="G374" s="6">
        <v>1142</v>
      </c>
    </row>
    <row r="375" spans="1:7" ht="15.75" x14ac:dyDescent="0.2">
      <c r="A375" s="7" t="s">
        <v>6</v>
      </c>
      <c r="B375" s="19" t="s">
        <v>42</v>
      </c>
      <c r="C375" s="19" t="s">
        <v>24</v>
      </c>
      <c r="D375" s="19"/>
      <c r="E375" s="19"/>
      <c r="F375" s="19"/>
      <c r="G375" s="6">
        <f>G376+G381</f>
        <v>87480.7</v>
      </c>
    </row>
    <row r="376" spans="1:7" ht="17.25" customHeight="1" x14ac:dyDescent="0.2">
      <c r="A376" s="7" t="s">
        <v>81</v>
      </c>
      <c r="B376" s="19" t="s">
        <v>42</v>
      </c>
      <c r="C376" s="19" t="s">
        <v>24</v>
      </c>
      <c r="D376" s="19" t="s">
        <v>23</v>
      </c>
      <c r="E376" s="19"/>
      <c r="F376" s="19"/>
      <c r="G376" s="6">
        <f>G377</f>
        <v>15000</v>
      </c>
    </row>
    <row r="377" spans="1:7" ht="47.25" x14ac:dyDescent="0.2">
      <c r="A377" s="7" t="s">
        <v>305</v>
      </c>
      <c r="B377" s="19" t="s">
        <v>42</v>
      </c>
      <c r="C377" s="19" t="s">
        <v>24</v>
      </c>
      <c r="D377" s="19" t="s">
        <v>23</v>
      </c>
      <c r="E377" s="19" t="s">
        <v>143</v>
      </c>
      <c r="F377" s="19"/>
      <c r="G377" s="6">
        <f>G378</f>
        <v>15000</v>
      </c>
    </row>
    <row r="378" spans="1:7" ht="31.5" x14ac:dyDescent="0.2">
      <c r="A378" s="7" t="s">
        <v>119</v>
      </c>
      <c r="B378" s="19" t="s">
        <v>42</v>
      </c>
      <c r="C378" s="19" t="s">
        <v>24</v>
      </c>
      <c r="D378" s="19" t="s">
        <v>23</v>
      </c>
      <c r="E378" s="19" t="s">
        <v>144</v>
      </c>
      <c r="F378" s="19"/>
      <c r="G378" s="6">
        <f>G379</f>
        <v>15000</v>
      </c>
    </row>
    <row r="379" spans="1:7" ht="16.5" customHeight="1" x14ac:dyDescent="0.2">
      <c r="A379" s="7" t="s">
        <v>111</v>
      </c>
      <c r="B379" s="19" t="s">
        <v>42</v>
      </c>
      <c r="C379" s="19" t="s">
        <v>24</v>
      </c>
      <c r="D379" s="19" t="s">
        <v>23</v>
      </c>
      <c r="E379" s="19" t="s">
        <v>144</v>
      </c>
      <c r="F379" s="19" t="s">
        <v>110</v>
      </c>
      <c r="G379" s="6">
        <f>G380</f>
        <v>15000</v>
      </c>
    </row>
    <row r="380" spans="1:7" ht="17.25" customHeight="1" x14ac:dyDescent="0.2">
      <c r="A380" s="7" t="s">
        <v>76</v>
      </c>
      <c r="B380" s="19" t="s">
        <v>42</v>
      </c>
      <c r="C380" s="19" t="s">
        <v>24</v>
      </c>
      <c r="D380" s="19" t="s">
        <v>23</v>
      </c>
      <c r="E380" s="19" t="s">
        <v>144</v>
      </c>
      <c r="F380" s="19" t="s">
        <v>75</v>
      </c>
      <c r="G380" s="6">
        <f>15000</f>
        <v>15000</v>
      </c>
    </row>
    <row r="381" spans="1:7" ht="16.5" customHeight="1" x14ac:dyDescent="0.2">
      <c r="A381" s="7" t="s">
        <v>36</v>
      </c>
      <c r="B381" s="19" t="s">
        <v>42</v>
      </c>
      <c r="C381" s="19" t="s">
        <v>24</v>
      </c>
      <c r="D381" s="19" t="s">
        <v>41</v>
      </c>
      <c r="E381" s="19"/>
      <c r="F381" s="19"/>
      <c r="G381" s="6">
        <f>G382</f>
        <v>72480.7</v>
      </c>
    </row>
    <row r="382" spans="1:7" ht="18" customHeight="1" x14ac:dyDescent="0.2">
      <c r="A382" s="7" t="s">
        <v>235</v>
      </c>
      <c r="B382" s="19" t="s">
        <v>42</v>
      </c>
      <c r="C382" s="19" t="s">
        <v>24</v>
      </c>
      <c r="D382" s="19" t="s">
        <v>41</v>
      </c>
      <c r="E382" s="19" t="s">
        <v>145</v>
      </c>
      <c r="F382" s="19"/>
      <c r="G382" s="6">
        <f t="shared" ref="G382:G385" si="2">G383</f>
        <v>72480.7</v>
      </c>
    </row>
    <row r="383" spans="1:7" ht="31.5" x14ac:dyDescent="0.25">
      <c r="A383" s="13" t="s">
        <v>236</v>
      </c>
      <c r="B383" s="19" t="s">
        <v>42</v>
      </c>
      <c r="C383" s="19" t="s">
        <v>24</v>
      </c>
      <c r="D383" s="19" t="s">
        <v>41</v>
      </c>
      <c r="E383" s="19" t="s">
        <v>146</v>
      </c>
      <c r="F383" s="19"/>
      <c r="G383" s="6">
        <f>G384</f>
        <v>72480.7</v>
      </c>
    </row>
    <row r="384" spans="1:7" ht="125.25" customHeight="1" x14ac:dyDescent="0.2">
      <c r="A384" s="7" t="s">
        <v>352</v>
      </c>
      <c r="B384" s="19" t="s">
        <v>42</v>
      </c>
      <c r="C384" s="19" t="s">
        <v>24</v>
      </c>
      <c r="D384" s="19" t="s">
        <v>41</v>
      </c>
      <c r="E384" s="19" t="s">
        <v>210</v>
      </c>
      <c r="F384" s="19"/>
      <c r="G384" s="6">
        <f t="shared" si="2"/>
        <v>72480.7</v>
      </c>
    </row>
    <row r="385" spans="1:7" ht="31.5" x14ac:dyDescent="0.2">
      <c r="A385" s="7" t="s">
        <v>155</v>
      </c>
      <c r="B385" s="19" t="s">
        <v>42</v>
      </c>
      <c r="C385" s="19" t="s">
        <v>24</v>
      </c>
      <c r="D385" s="19" t="s">
        <v>41</v>
      </c>
      <c r="E385" s="19" t="s">
        <v>210</v>
      </c>
      <c r="F385" s="19" t="s">
        <v>104</v>
      </c>
      <c r="G385" s="6">
        <f t="shared" si="2"/>
        <v>72480.7</v>
      </c>
    </row>
    <row r="386" spans="1:7" ht="45" customHeight="1" x14ac:dyDescent="0.2">
      <c r="A386" s="7" t="s">
        <v>106</v>
      </c>
      <c r="B386" s="19" t="s">
        <v>42</v>
      </c>
      <c r="C386" s="19" t="s">
        <v>24</v>
      </c>
      <c r="D386" s="19" t="s">
        <v>41</v>
      </c>
      <c r="E386" s="19" t="s">
        <v>210</v>
      </c>
      <c r="F386" s="19" t="s">
        <v>105</v>
      </c>
      <c r="G386" s="6">
        <v>72480.7</v>
      </c>
    </row>
    <row r="387" spans="1:7" ht="15.75" x14ac:dyDescent="0.2">
      <c r="A387" s="7" t="s">
        <v>15</v>
      </c>
      <c r="B387" s="19" t="s">
        <v>42</v>
      </c>
      <c r="C387" s="19" t="s">
        <v>31</v>
      </c>
      <c r="D387" s="19"/>
      <c r="E387" s="19"/>
      <c r="F387" s="19"/>
      <c r="G387" s="6">
        <f>G388</f>
        <v>400</v>
      </c>
    </row>
    <row r="388" spans="1:7" ht="18.75" customHeight="1" x14ac:dyDescent="0.2">
      <c r="A388" s="7" t="s">
        <v>17</v>
      </c>
      <c r="B388" s="19" t="s">
        <v>42</v>
      </c>
      <c r="C388" s="19" t="s">
        <v>31</v>
      </c>
      <c r="D388" s="19" t="s">
        <v>22</v>
      </c>
      <c r="E388" s="19"/>
      <c r="F388" s="19"/>
      <c r="G388" s="6">
        <f>G389</f>
        <v>400</v>
      </c>
    </row>
    <row r="389" spans="1:7" ht="63" x14ac:dyDescent="0.2">
      <c r="A389" s="7" t="s">
        <v>317</v>
      </c>
      <c r="B389" s="19" t="s">
        <v>42</v>
      </c>
      <c r="C389" s="19" t="s">
        <v>31</v>
      </c>
      <c r="D389" s="19" t="s">
        <v>22</v>
      </c>
      <c r="E389" s="19" t="s">
        <v>151</v>
      </c>
      <c r="F389" s="19"/>
      <c r="G389" s="6">
        <f>G390</f>
        <v>400</v>
      </c>
    </row>
    <row r="390" spans="1:7" ht="31.5" x14ac:dyDescent="0.2">
      <c r="A390" s="7" t="s">
        <v>122</v>
      </c>
      <c r="B390" s="19" t="s">
        <v>42</v>
      </c>
      <c r="C390" s="19" t="s">
        <v>31</v>
      </c>
      <c r="D390" s="19" t="s">
        <v>22</v>
      </c>
      <c r="E390" s="19" t="s">
        <v>152</v>
      </c>
      <c r="F390" s="19"/>
      <c r="G390" s="6">
        <f>G391</f>
        <v>400</v>
      </c>
    </row>
    <row r="391" spans="1:7" ht="15.75" x14ac:dyDescent="0.2">
      <c r="A391" s="7" t="s">
        <v>111</v>
      </c>
      <c r="B391" s="19" t="s">
        <v>42</v>
      </c>
      <c r="C391" s="19" t="s">
        <v>31</v>
      </c>
      <c r="D391" s="19" t="s">
        <v>22</v>
      </c>
      <c r="E391" s="19" t="s">
        <v>152</v>
      </c>
      <c r="F391" s="19" t="s">
        <v>110</v>
      </c>
      <c r="G391" s="6">
        <f>G392</f>
        <v>400</v>
      </c>
    </row>
    <row r="392" spans="1:7" ht="15.75" x14ac:dyDescent="0.2">
      <c r="A392" s="7" t="s">
        <v>76</v>
      </c>
      <c r="B392" s="19" t="s">
        <v>42</v>
      </c>
      <c r="C392" s="19" t="s">
        <v>31</v>
      </c>
      <c r="D392" s="19" t="s">
        <v>22</v>
      </c>
      <c r="E392" s="19" t="s">
        <v>152</v>
      </c>
      <c r="F392" s="19" t="s">
        <v>75</v>
      </c>
      <c r="G392" s="6">
        <v>400</v>
      </c>
    </row>
    <row r="393" spans="1:7" ht="31.5" x14ac:dyDescent="0.2">
      <c r="A393" s="7" t="s">
        <v>114</v>
      </c>
      <c r="B393" s="19" t="s">
        <v>42</v>
      </c>
      <c r="C393" s="19" t="s">
        <v>59</v>
      </c>
      <c r="D393" s="19"/>
      <c r="E393" s="19"/>
      <c r="F393" s="19"/>
      <c r="G393" s="6">
        <f t="shared" ref="G393:G398" si="3">G394</f>
        <v>383</v>
      </c>
    </row>
    <row r="394" spans="1:7" ht="31.5" x14ac:dyDescent="0.2">
      <c r="A394" s="7" t="s">
        <v>279</v>
      </c>
      <c r="B394" s="19" t="s">
        <v>42</v>
      </c>
      <c r="C394" s="19" t="s">
        <v>59</v>
      </c>
      <c r="D394" s="19" t="s">
        <v>27</v>
      </c>
      <c r="E394" s="19"/>
      <c r="F394" s="19"/>
      <c r="G394" s="6">
        <f t="shared" si="3"/>
        <v>383</v>
      </c>
    </row>
    <row r="395" spans="1:7" ht="15" customHeight="1" x14ac:dyDescent="0.25">
      <c r="A395" s="13" t="s">
        <v>280</v>
      </c>
      <c r="B395" s="19" t="s">
        <v>42</v>
      </c>
      <c r="C395" s="19" t="s">
        <v>59</v>
      </c>
      <c r="D395" s="19" t="s">
        <v>27</v>
      </c>
      <c r="E395" s="19" t="s">
        <v>145</v>
      </c>
      <c r="F395" s="19"/>
      <c r="G395" s="6">
        <f t="shared" si="3"/>
        <v>383</v>
      </c>
    </row>
    <row r="396" spans="1:7" ht="31.5" x14ac:dyDescent="0.25">
      <c r="A396" s="13" t="s">
        <v>236</v>
      </c>
      <c r="B396" s="19" t="s">
        <v>42</v>
      </c>
      <c r="C396" s="19" t="s">
        <v>59</v>
      </c>
      <c r="D396" s="19" t="s">
        <v>27</v>
      </c>
      <c r="E396" s="19" t="s">
        <v>146</v>
      </c>
      <c r="F396" s="19"/>
      <c r="G396" s="6">
        <f t="shared" si="3"/>
        <v>383</v>
      </c>
    </row>
    <row r="397" spans="1:7" ht="31.5" x14ac:dyDescent="0.2">
      <c r="A397" s="7" t="s">
        <v>237</v>
      </c>
      <c r="B397" s="19" t="s">
        <v>42</v>
      </c>
      <c r="C397" s="19" t="s">
        <v>59</v>
      </c>
      <c r="D397" s="19" t="s">
        <v>27</v>
      </c>
      <c r="E397" s="19" t="s">
        <v>147</v>
      </c>
      <c r="F397" s="19"/>
      <c r="G397" s="6">
        <f t="shared" si="3"/>
        <v>383</v>
      </c>
    </row>
    <row r="398" spans="1:7" ht="31.5" customHeight="1" x14ac:dyDescent="0.2">
      <c r="A398" s="7" t="s">
        <v>114</v>
      </c>
      <c r="B398" s="19" t="s">
        <v>42</v>
      </c>
      <c r="C398" s="19" t="s">
        <v>59</v>
      </c>
      <c r="D398" s="19" t="s">
        <v>27</v>
      </c>
      <c r="E398" s="19" t="s">
        <v>147</v>
      </c>
      <c r="F398" s="19" t="s">
        <v>113</v>
      </c>
      <c r="G398" s="6">
        <f t="shared" si="3"/>
        <v>383</v>
      </c>
    </row>
    <row r="399" spans="1:7" ht="14.25" customHeight="1" x14ac:dyDescent="0.2">
      <c r="A399" s="7" t="s">
        <v>115</v>
      </c>
      <c r="B399" s="19" t="s">
        <v>42</v>
      </c>
      <c r="C399" s="19" t="s">
        <v>59</v>
      </c>
      <c r="D399" s="19" t="s">
        <v>27</v>
      </c>
      <c r="E399" s="19" t="s">
        <v>147</v>
      </c>
      <c r="F399" s="19" t="s">
        <v>100</v>
      </c>
      <c r="G399" s="6">
        <v>383</v>
      </c>
    </row>
    <row r="400" spans="1:7" ht="15.75" x14ac:dyDescent="0.2">
      <c r="A400" s="7"/>
      <c r="B400" s="19"/>
      <c r="C400" s="19"/>
      <c r="D400" s="19"/>
      <c r="E400" s="19"/>
      <c r="F400" s="19"/>
      <c r="G400" s="6"/>
    </row>
    <row r="401" spans="1:7" ht="52.5" customHeight="1" x14ac:dyDescent="0.2">
      <c r="A401" s="11" t="s">
        <v>349</v>
      </c>
      <c r="B401" s="18" t="s">
        <v>47</v>
      </c>
      <c r="C401" s="18"/>
      <c r="D401" s="18"/>
      <c r="E401" s="18"/>
      <c r="F401" s="18"/>
      <c r="G401" s="12">
        <f>G402+G427+G433</f>
        <v>190557.09999999998</v>
      </c>
    </row>
    <row r="402" spans="1:7" ht="18.75" customHeight="1" x14ac:dyDescent="0.2">
      <c r="A402" s="7" t="s">
        <v>2</v>
      </c>
      <c r="B402" s="19">
        <v>166</v>
      </c>
      <c r="C402" s="19" t="s">
        <v>27</v>
      </c>
      <c r="D402" s="19"/>
      <c r="E402" s="19"/>
      <c r="F402" s="19"/>
      <c r="G402" s="6">
        <f>G403</f>
        <v>87173</v>
      </c>
    </row>
    <row r="403" spans="1:7" ht="19.5" customHeight="1" x14ac:dyDescent="0.2">
      <c r="A403" s="7" t="s">
        <v>4</v>
      </c>
      <c r="B403" s="19">
        <v>166</v>
      </c>
      <c r="C403" s="19" t="s">
        <v>27</v>
      </c>
      <c r="D403" s="19" t="s">
        <v>59</v>
      </c>
      <c r="E403" s="19"/>
      <c r="F403" s="19"/>
      <c r="G403" s="6">
        <f>G414+G404+G410+G422</f>
        <v>87173</v>
      </c>
    </row>
    <row r="404" spans="1:7" ht="49.5" customHeight="1" x14ac:dyDescent="0.2">
      <c r="A404" s="7" t="s">
        <v>316</v>
      </c>
      <c r="B404" s="19">
        <v>166</v>
      </c>
      <c r="C404" s="19" t="s">
        <v>27</v>
      </c>
      <c r="D404" s="19" t="s">
        <v>59</v>
      </c>
      <c r="E404" s="19" t="s">
        <v>126</v>
      </c>
      <c r="F404" s="19"/>
      <c r="G404" s="6">
        <f>G405</f>
        <v>12768</v>
      </c>
    </row>
    <row r="405" spans="1:7" ht="31.5" x14ac:dyDescent="0.2">
      <c r="A405" s="7" t="s">
        <v>119</v>
      </c>
      <c r="B405" s="19">
        <v>166</v>
      </c>
      <c r="C405" s="19" t="s">
        <v>27</v>
      </c>
      <c r="D405" s="19" t="s">
        <v>59</v>
      </c>
      <c r="E405" s="19" t="s">
        <v>127</v>
      </c>
      <c r="F405" s="19"/>
      <c r="G405" s="6">
        <f>G406+G408</f>
        <v>12768</v>
      </c>
    </row>
    <row r="406" spans="1:7" ht="77.25" customHeight="1" x14ac:dyDescent="0.2">
      <c r="A406" s="7" t="s">
        <v>93</v>
      </c>
      <c r="B406" s="19" t="s">
        <v>47</v>
      </c>
      <c r="C406" s="19" t="s">
        <v>27</v>
      </c>
      <c r="D406" s="19" t="s">
        <v>59</v>
      </c>
      <c r="E406" s="19" t="s">
        <v>127</v>
      </c>
      <c r="F406" s="19" t="s">
        <v>63</v>
      </c>
      <c r="G406" s="6">
        <f>G407</f>
        <v>10467</v>
      </c>
    </row>
    <row r="407" spans="1:7" ht="32.25" customHeight="1" x14ac:dyDescent="0.2">
      <c r="A407" s="7" t="s">
        <v>102</v>
      </c>
      <c r="B407" s="19" t="s">
        <v>47</v>
      </c>
      <c r="C407" s="19" t="s">
        <v>27</v>
      </c>
      <c r="D407" s="19" t="s">
        <v>59</v>
      </c>
      <c r="E407" s="19" t="s">
        <v>127</v>
      </c>
      <c r="F407" s="19" t="s">
        <v>101</v>
      </c>
      <c r="G407" s="6">
        <v>10467</v>
      </c>
    </row>
    <row r="408" spans="1:7" ht="33.75" customHeight="1" x14ac:dyDescent="0.2">
      <c r="A408" s="7" t="s">
        <v>155</v>
      </c>
      <c r="B408" s="19">
        <v>166</v>
      </c>
      <c r="C408" s="19" t="s">
        <v>27</v>
      </c>
      <c r="D408" s="19" t="s">
        <v>59</v>
      </c>
      <c r="E408" s="19" t="s">
        <v>127</v>
      </c>
      <c r="F408" s="19" t="s">
        <v>104</v>
      </c>
      <c r="G408" s="6">
        <f>G409</f>
        <v>2301</v>
      </c>
    </row>
    <row r="409" spans="1:7" ht="47.25" customHeight="1" x14ac:dyDescent="0.2">
      <c r="A409" s="7" t="s">
        <v>106</v>
      </c>
      <c r="B409" s="19">
        <v>166</v>
      </c>
      <c r="C409" s="19" t="s">
        <v>27</v>
      </c>
      <c r="D409" s="19" t="s">
        <v>59</v>
      </c>
      <c r="E409" s="19" t="s">
        <v>127</v>
      </c>
      <c r="F409" s="19" t="s">
        <v>105</v>
      </c>
      <c r="G409" s="6">
        <v>2301</v>
      </c>
    </row>
    <row r="410" spans="1:7" ht="63" x14ac:dyDescent="0.2">
      <c r="A410" s="7" t="s">
        <v>323</v>
      </c>
      <c r="B410" s="19">
        <v>166</v>
      </c>
      <c r="C410" s="19" t="s">
        <v>27</v>
      </c>
      <c r="D410" s="19" t="s">
        <v>59</v>
      </c>
      <c r="E410" s="19" t="s">
        <v>164</v>
      </c>
      <c r="F410" s="19"/>
      <c r="G410" s="6">
        <f>G411</f>
        <v>35775</v>
      </c>
    </row>
    <row r="411" spans="1:7" ht="31.5" x14ac:dyDescent="0.2">
      <c r="A411" s="7" t="s">
        <v>119</v>
      </c>
      <c r="B411" s="19">
        <v>166</v>
      </c>
      <c r="C411" s="19" t="s">
        <v>27</v>
      </c>
      <c r="D411" s="19" t="s">
        <v>59</v>
      </c>
      <c r="E411" s="19" t="s">
        <v>165</v>
      </c>
      <c r="F411" s="19"/>
      <c r="G411" s="6">
        <f>G412</f>
        <v>35775</v>
      </c>
    </row>
    <row r="412" spans="1:7" ht="33.75" customHeight="1" x14ac:dyDescent="0.2">
      <c r="A412" s="7" t="s">
        <v>155</v>
      </c>
      <c r="B412" s="19">
        <v>166</v>
      </c>
      <c r="C412" s="19" t="s">
        <v>27</v>
      </c>
      <c r="D412" s="19" t="s">
        <v>59</v>
      </c>
      <c r="E412" s="19" t="s">
        <v>165</v>
      </c>
      <c r="F412" s="19" t="s">
        <v>104</v>
      </c>
      <c r="G412" s="6">
        <f>G413</f>
        <v>35775</v>
      </c>
    </row>
    <row r="413" spans="1:7" ht="48.75" customHeight="1" x14ac:dyDescent="0.2">
      <c r="A413" s="7" t="s">
        <v>106</v>
      </c>
      <c r="B413" s="19">
        <v>166</v>
      </c>
      <c r="C413" s="19" t="s">
        <v>27</v>
      </c>
      <c r="D413" s="19" t="s">
        <v>59</v>
      </c>
      <c r="E413" s="19" t="s">
        <v>165</v>
      </c>
      <c r="F413" s="19" t="s">
        <v>105</v>
      </c>
      <c r="G413" s="6">
        <v>35775</v>
      </c>
    </row>
    <row r="414" spans="1:7" ht="31.5" x14ac:dyDescent="0.2">
      <c r="A414" s="7" t="s">
        <v>85</v>
      </c>
      <c r="B414" s="19" t="s">
        <v>47</v>
      </c>
      <c r="C414" s="19" t="s">
        <v>27</v>
      </c>
      <c r="D414" s="19" t="s">
        <v>59</v>
      </c>
      <c r="E414" s="19" t="s">
        <v>223</v>
      </c>
      <c r="F414" s="19"/>
      <c r="G414" s="6">
        <f>G415</f>
        <v>36630</v>
      </c>
    </row>
    <row r="415" spans="1:7" ht="31.5" x14ac:dyDescent="0.2">
      <c r="A415" s="7" t="s">
        <v>86</v>
      </c>
      <c r="B415" s="19" t="s">
        <v>47</v>
      </c>
      <c r="C415" s="19" t="s">
        <v>27</v>
      </c>
      <c r="D415" s="19" t="s">
        <v>59</v>
      </c>
      <c r="E415" s="19" t="s">
        <v>224</v>
      </c>
      <c r="F415" s="19"/>
      <c r="G415" s="6">
        <f>G416+G418+G420</f>
        <v>36630</v>
      </c>
    </row>
    <row r="416" spans="1:7" ht="81.75" customHeight="1" x14ac:dyDescent="0.2">
      <c r="A416" s="7" t="s">
        <v>93</v>
      </c>
      <c r="B416" s="19" t="s">
        <v>47</v>
      </c>
      <c r="C416" s="19" t="s">
        <v>27</v>
      </c>
      <c r="D416" s="19" t="s">
        <v>59</v>
      </c>
      <c r="E416" s="19" t="s">
        <v>224</v>
      </c>
      <c r="F416" s="19" t="s">
        <v>63</v>
      </c>
      <c r="G416" s="6">
        <f>G417</f>
        <v>35147</v>
      </c>
    </row>
    <row r="417" spans="1:7" ht="36" customHeight="1" x14ac:dyDescent="0.2">
      <c r="A417" s="7" t="s">
        <v>102</v>
      </c>
      <c r="B417" s="19" t="s">
        <v>47</v>
      </c>
      <c r="C417" s="19" t="s">
        <v>27</v>
      </c>
      <c r="D417" s="19" t="s">
        <v>59</v>
      </c>
      <c r="E417" s="19" t="s">
        <v>224</v>
      </c>
      <c r="F417" s="19" t="s">
        <v>101</v>
      </c>
      <c r="G417" s="6">
        <v>35147</v>
      </c>
    </row>
    <row r="418" spans="1:7" ht="31.5" x14ac:dyDescent="0.2">
      <c r="A418" s="7" t="s">
        <v>155</v>
      </c>
      <c r="B418" s="19" t="s">
        <v>47</v>
      </c>
      <c r="C418" s="19" t="s">
        <v>27</v>
      </c>
      <c r="D418" s="19" t="s">
        <v>59</v>
      </c>
      <c r="E418" s="19" t="s">
        <v>224</v>
      </c>
      <c r="F418" s="19" t="s">
        <v>104</v>
      </c>
      <c r="G418" s="6">
        <f>G419</f>
        <v>1416</v>
      </c>
    </row>
    <row r="419" spans="1:7" ht="49.5" customHeight="1" x14ac:dyDescent="0.2">
      <c r="A419" s="7" t="s">
        <v>106</v>
      </c>
      <c r="B419" s="19" t="s">
        <v>47</v>
      </c>
      <c r="C419" s="19" t="s">
        <v>27</v>
      </c>
      <c r="D419" s="19" t="s">
        <v>59</v>
      </c>
      <c r="E419" s="19" t="s">
        <v>224</v>
      </c>
      <c r="F419" s="19" t="s">
        <v>105</v>
      </c>
      <c r="G419" s="6">
        <v>1416</v>
      </c>
    </row>
    <row r="420" spans="1:7" ht="16.5" customHeight="1" x14ac:dyDescent="0.2">
      <c r="A420" s="7" t="s">
        <v>111</v>
      </c>
      <c r="B420" s="19" t="s">
        <v>47</v>
      </c>
      <c r="C420" s="19" t="s">
        <v>27</v>
      </c>
      <c r="D420" s="19" t="s">
        <v>59</v>
      </c>
      <c r="E420" s="19" t="s">
        <v>224</v>
      </c>
      <c r="F420" s="19" t="s">
        <v>110</v>
      </c>
      <c r="G420" s="6">
        <f>G421</f>
        <v>67</v>
      </c>
    </row>
    <row r="421" spans="1:7" ht="15.75" customHeight="1" x14ac:dyDescent="0.2">
      <c r="A421" s="7" t="s">
        <v>87</v>
      </c>
      <c r="B421" s="19" t="s">
        <v>47</v>
      </c>
      <c r="C421" s="19" t="s">
        <v>27</v>
      </c>
      <c r="D421" s="19" t="s">
        <v>59</v>
      </c>
      <c r="E421" s="19" t="s">
        <v>224</v>
      </c>
      <c r="F421" s="19" t="s">
        <v>88</v>
      </c>
      <c r="G421" s="6">
        <v>67</v>
      </c>
    </row>
    <row r="422" spans="1:7" ht="18.75" customHeight="1" x14ac:dyDescent="0.25">
      <c r="A422" s="13" t="s">
        <v>280</v>
      </c>
      <c r="B422" s="19" t="s">
        <v>47</v>
      </c>
      <c r="C422" s="19" t="s">
        <v>27</v>
      </c>
      <c r="D422" s="19" t="s">
        <v>59</v>
      </c>
      <c r="E422" s="19" t="s">
        <v>145</v>
      </c>
      <c r="F422" s="19"/>
      <c r="G422" s="6">
        <f>G423</f>
        <v>2000</v>
      </c>
    </row>
    <row r="423" spans="1:7" ht="31.5" x14ac:dyDescent="0.25">
      <c r="A423" s="13" t="s">
        <v>236</v>
      </c>
      <c r="B423" s="19" t="s">
        <v>47</v>
      </c>
      <c r="C423" s="19" t="s">
        <v>27</v>
      </c>
      <c r="D423" s="19" t="s">
        <v>59</v>
      </c>
      <c r="E423" s="19" t="s">
        <v>146</v>
      </c>
      <c r="F423" s="19"/>
      <c r="G423" s="6">
        <f>G424</f>
        <v>2000</v>
      </c>
    </row>
    <row r="424" spans="1:7" ht="31.5" x14ac:dyDescent="0.2">
      <c r="A424" s="7" t="s">
        <v>237</v>
      </c>
      <c r="B424" s="19" t="s">
        <v>47</v>
      </c>
      <c r="C424" s="19" t="s">
        <v>27</v>
      </c>
      <c r="D424" s="19" t="s">
        <v>59</v>
      </c>
      <c r="E424" s="19" t="s">
        <v>147</v>
      </c>
      <c r="F424" s="19"/>
      <c r="G424" s="6">
        <f>G425</f>
        <v>2000</v>
      </c>
    </row>
    <row r="425" spans="1:7" ht="15.75" customHeight="1" x14ac:dyDescent="0.2">
      <c r="A425" s="7" t="s">
        <v>111</v>
      </c>
      <c r="B425" s="19" t="s">
        <v>47</v>
      </c>
      <c r="C425" s="19" t="s">
        <v>27</v>
      </c>
      <c r="D425" s="19" t="s">
        <v>59</v>
      </c>
      <c r="E425" s="19" t="s">
        <v>147</v>
      </c>
      <c r="F425" s="19" t="s">
        <v>110</v>
      </c>
      <c r="G425" s="6">
        <f>G426</f>
        <v>2000</v>
      </c>
    </row>
    <row r="426" spans="1:7" ht="15.75" customHeight="1" x14ac:dyDescent="0.2">
      <c r="A426" s="7" t="s">
        <v>209</v>
      </c>
      <c r="B426" s="19" t="s">
        <v>47</v>
      </c>
      <c r="C426" s="19" t="s">
        <v>27</v>
      </c>
      <c r="D426" s="19" t="s">
        <v>59</v>
      </c>
      <c r="E426" s="19" t="s">
        <v>147</v>
      </c>
      <c r="F426" s="19" t="s">
        <v>208</v>
      </c>
      <c r="G426" s="6">
        <v>2000</v>
      </c>
    </row>
    <row r="427" spans="1:7" ht="15.75" x14ac:dyDescent="0.2">
      <c r="A427" s="7" t="s">
        <v>6</v>
      </c>
      <c r="B427" s="19">
        <v>166</v>
      </c>
      <c r="C427" s="19" t="s">
        <v>24</v>
      </c>
      <c r="D427" s="19"/>
      <c r="E427" s="19"/>
      <c r="F427" s="19"/>
      <c r="G427" s="6">
        <f>G428</f>
        <v>911</v>
      </c>
    </row>
    <row r="428" spans="1:7" ht="17.25" customHeight="1" x14ac:dyDescent="0.2">
      <c r="A428" s="7" t="s">
        <v>36</v>
      </c>
      <c r="B428" s="19">
        <v>166</v>
      </c>
      <c r="C428" s="19" t="s">
        <v>24</v>
      </c>
      <c r="D428" s="19" t="s">
        <v>41</v>
      </c>
      <c r="E428" s="19"/>
      <c r="F428" s="19"/>
      <c r="G428" s="6">
        <f>G429</f>
        <v>911</v>
      </c>
    </row>
    <row r="429" spans="1:7" ht="47.25" x14ac:dyDescent="0.2">
      <c r="A429" s="7" t="s">
        <v>324</v>
      </c>
      <c r="B429" s="19">
        <v>166</v>
      </c>
      <c r="C429" s="19" t="s">
        <v>24</v>
      </c>
      <c r="D429" s="19" t="s">
        <v>41</v>
      </c>
      <c r="E429" s="19" t="s">
        <v>166</v>
      </c>
      <c r="F429" s="19"/>
      <c r="G429" s="6">
        <f>G430</f>
        <v>911</v>
      </c>
    </row>
    <row r="430" spans="1:7" ht="31.5" x14ac:dyDescent="0.2">
      <c r="A430" s="7" t="s">
        <v>119</v>
      </c>
      <c r="B430" s="19">
        <v>166</v>
      </c>
      <c r="C430" s="19" t="s">
        <v>24</v>
      </c>
      <c r="D430" s="19" t="s">
        <v>41</v>
      </c>
      <c r="E430" s="19" t="s">
        <v>167</v>
      </c>
      <c r="F430" s="19"/>
      <c r="G430" s="6">
        <f>G431</f>
        <v>911</v>
      </c>
    </row>
    <row r="431" spans="1:7" ht="31.5" x14ac:dyDescent="0.2">
      <c r="A431" s="7" t="s">
        <v>155</v>
      </c>
      <c r="B431" s="19" t="s">
        <v>47</v>
      </c>
      <c r="C431" s="19" t="s">
        <v>24</v>
      </c>
      <c r="D431" s="19" t="s">
        <v>41</v>
      </c>
      <c r="E431" s="19" t="s">
        <v>167</v>
      </c>
      <c r="F431" s="19" t="s">
        <v>104</v>
      </c>
      <c r="G431" s="6">
        <f>G432</f>
        <v>911</v>
      </c>
    </row>
    <row r="432" spans="1:7" ht="51" customHeight="1" x14ac:dyDescent="0.2">
      <c r="A432" s="7" t="s">
        <v>106</v>
      </c>
      <c r="B432" s="19" t="s">
        <v>47</v>
      </c>
      <c r="C432" s="19" t="s">
        <v>24</v>
      </c>
      <c r="D432" s="19" t="s">
        <v>41</v>
      </c>
      <c r="E432" s="19" t="s">
        <v>167</v>
      </c>
      <c r="F432" s="19" t="s">
        <v>105</v>
      </c>
      <c r="G432" s="6">
        <v>911</v>
      </c>
    </row>
    <row r="433" spans="1:7" ht="18" customHeight="1" x14ac:dyDescent="0.2">
      <c r="A433" s="7" t="s">
        <v>7</v>
      </c>
      <c r="B433" s="19" t="s">
        <v>47</v>
      </c>
      <c r="C433" s="19" t="s">
        <v>30</v>
      </c>
      <c r="D433" s="19"/>
      <c r="E433" s="19"/>
      <c r="F433" s="19"/>
      <c r="G433" s="6">
        <f>G434+G455</f>
        <v>102473.09999999999</v>
      </c>
    </row>
    <row r="434" spans="1:7" ht="16.5" customHeight="1" x14ac:dyDescent="0.2">
      <c r="A434" s="7" t="s">
        <v>8</v>
      </c>
      <c r="B434" s="19" t="s">
        <v>47</v>
      </c>
      <c r="C434" s="19" t="s">
        <v>30</v>
      </c>
      <c r="D434" s="19" t="s">
        <v>27</v>
      </c>
      <c r="E434" s="19"/>
      <c r="F434" s="19"/>
      <c r="G434" s="6">
        <f>G451+G439+G443+G447+G435</f>
        <v>71257.399999999994</v>
      </c>
    </row>
    <row r="435" spans="1:7" ht="63" x14ac:dyDescent="0.2">
      <c r="A435" s="7" t="s">
        <v>323</v>
      </c>
      <c r="B435" s="19">
        <v>166</v>
      </c>
      <c r="C435" s="19" t="s">
        <v>30</v>
      </c>
      <c r="D435" s="19" t="s">
        <v>27</v>
      </c>
      <c r="E435" s="19" t="s">
        <v>164</v>
      </c>
      <c r="F435" s="19"/>
      <c r="G435" s="6">
        <f>G436</f>
        <v>6000</v>
      </c>
    </row>
    <row r="436" spans="1:7" ht="31.5" x14ac:dyDescent="0.2">
      <c r="A436" s="7" t="s">
        <v>119</v>
      </c>
      <c r="B436" s="19">
        <v>166</v>
      </c>
      <c r="C436" s="19" t="s">
        <v>30</v>
      </c>
      <c r="D436" s="19" t="s">
        <v>27</v>
      </c>
      <c r="E436" s="19" t="s">
        <v>165</v>
      </c>
      <c r="F436" s="19"/>
      <c r="G436" s="6">
        <f>G437</f>
        <v>6000</v>
      </c>
    </row>
    <row r="437" spans="1:7" ht="33.75" customHeight="1" x14ac:dyDescent="0.2">
      <c r="A437" s="7" t="s">
        <v>193</v>
      </c>
      <c r="B437" s="19">
        <v>166</v>
      </c>
      <c r="C437" s="19" t="s">
        <v>30</v>
      </c>
      <c r="D437" s="19" t="s">
        <v>27</v>
      </c>
      <c r="E437" s="19" t="s">
        <v>165</v>
      </c>
      <c r="F437" s="19" t="s">
        <v>77</v>
      </c>
      <c r="G437" s="6">
        <f>G438</f>
        <v>6000</v>
      </c>
    </row>
    <row r="438" spans="1:7" ht="15.75" x14ac:dyDescent="0.2">
      <c r="A438" s="7" t="s">
        <v>51</v>
      </c>
      <c r="B438" s="19">
        <v>166</v>
      </c>
      <c r="C438" s="19" t="s">
        <v>30</v>
      </c>
      <c r="D438" s="19" t="s">
        <v>27</v>
      </c>
      <c r="E438" s="19" t="s">
        <v>165</v>
      </c>
      <c r="F438" s="19" t="s">
        <v>112</v>
      </c>
      <c r="G438" s="6">
        <v>6000</v>
      </c>
    </row>
    <row r="439" spans="1:7" ht="157.5" customHeight="1" x14ac:dyDescent="0.2">
      <c r="A439" s="10" t="s">
        <v>303</v>
      </c>
      <c r="B439" s="19" t="s">
        <v>47</v>
      </c>
      <c r="C439" s="19" t="s">
        <v>30</v>
      </c>
      <c r="D439" s="19" t="s">
        <v>27</v>
      </c>
      <c r="E439" s="19" t="s">
        <v>268</v>
      </c>
      <c r="F439" s="19"/>
      <c r="G439" s="6">
        <f>G440</f>
        <v>1713.1</v>
      </c>
    </row>
    <row r="440" spans="1:7" ht="31.5" x14ac:dyDescent="0.2">
      <c r="A440" s="7" t="s">
        <v>119</v>
      </c>
      <c r="B440" s="19" t="s">
        <v>47</v>
      </c>
      <c r="C440" s="19" t="s">
        <v>30</v>
      </c>
      <c r="D440" s="19" t="s">
        <v>27</v>
      </c>
      <c r="E440" s="19" t="s">
        <v>269</v>
      </c>
      <c r="F440" s="19"/>
      <c r="G440" s="6">
        <f>G441</f>
        <v>1713.1</v>
      </c>
    </row>
    <row r="441" spans="1:7" ht="15.75" x14ac:dyDescent="0.2">
      <c r="A441" s="7" t="s">
        <v>111</v>
      </c>
      <c r="B441" s="19" t="s">
        <v>47</v>
      </c>
      <c r="C441" s="19" t="s">
        <v>30</v>
      </c>
      <c r="D441" s="19" t="s">
        <v>27</v>
      </c>
      <c r="E441" s="19" t="s">
        <v>269</v>
      </c>
      <c r="F441" s="19" t="s">
        <v>110</v>
      </c>
      <c r="G441" s="6">
        <f>G442</f>
        <v>1713.1</v>
      </c>
    </row>
    <row r="442" spans="1:7" ht="18.75" customHeight="1" x14ac:dyDescent="0.2">
      <c r="A442" s="7" t="s">
        <v>87</v>
      </c>
      <c r="B442" s="19" t="s">
        <v>47</v>
      </c>
      <c r="C442" s="19" t="s">
        <v>30</v>
      </c>
      <c r="D442" s="19" t="s">
        <v>27</v>
      </c>
      <c r="E442" s="19" t="s">
        <v>269</v>
      </c>
      <c r="F442" s="19" t="s">
        <v>88</v>
      </c>
      <c r="G442" s="6">
        <v>1713.1</v>
      </c>
    </row>
    <row r="443" spans="1:7" ht="32.25" customHeight="1" x14ac:dyDescent="0.2">
      <c r="A443" s="7" t="s">
        <v>286</v>
      </c>
      <c r="B443" s="19" t="s">
        <v>47</v>
      </c>
      <c r="C443" s="19" t="s">
        <v>30</v>
      </c>
      <c r="D443" s="19" t="s">
        <v>27</v>
      </c>
      <c r="E443" s="19" t="s">
        <v>285</v>
      </c>
      <c r="F443" s="19"/>
      <c r="G443" s="6">
        <f>G444</f>
        <v>3905</v>
      </c>
    </row>
    <row r="444" spans="1:7" ht="31.5" x14ac:dyDescent="0.2">
      <c r="A444" s="7" t="s">
        <v>119</v>
      </c>
      <c r="B444" s="19" t="s">
        <v>47</v>
      </c>
      <c r="C444" s="19" t="s">
        <v>30</v>
      </c>
      <c r="D444" s="19" t="s">
        <v>27</v>
      </c>
      <c r="E444" s="19" t="s">
        <v>294</v>
      </c>
      <c r="F444" s="19"/>
      <c r="G444" s="6">
        <f>G445</f>
        <v>3905</v>
      </c>
    </row>
    <row r="445" spans="1:7" ht="15.75" x14ac:dyDescent="0.2">
      <c r="A445" s="7" t="s">
        <v>111</v>
      </c>
      <c r="B445" s="19" t="s">
        <v>47</v>
      </c>
      <c r="C445" s="19" t="s">
        <v>30</v>
      </c>
      <c r="D445" s="19" t="s">
        <v>27</v>
      </c>
      <c r="E445" s="19" t="s">
        <v>294</v>
      </c>
      <c r="F445" s="19" t="s">
        <v>110</v>
      </c>
      <c r="G445" s="6">
        <f>G446</f>
        <v>3905</v>
      </c>
    </row>
    <row r="446" spans="1:7" ht="15.75" x14ac:dyDescent="0.2">
      <c r="A446" s="7" t="s">
        <v>87</v>
      </c>
      <c r="B446" s="19" t="s">
        <v>47</v>
      </c>
      <c r="C446" s="19" t="s">
        <v>30</v>
      </c>
      <c r="D446" s="19" t="s">
        <v>27</v>
      </c>
      <c r="E446" s="19" t="s">
        <v>294</v>
      </c>
      <c r="F446" s="19" t="s">
        <v>88</v>
      </c>
      <c r="G446" s="6">
        <v>3905</v>
      </c>
    </row>
    <row r="447" spans="1:7" s="3" customFormat="1" ht="79.5" customHeight="1" x14ac:dyDescent="0.25">
      <c r="A447" s="13" t="s">
        <v>295</v>
      </c>
      <c r="B447" s="19" t="s">
        <v>47</v>
      </c>
      <c r="C447" s="19" t="s">
        <v>30</v>
      </c>
      <c r="D447" s="19" t="s">
        <v>27</v>
      </c>
      <c r="E447" s="19" t="s">
        <v>296</v>
      </c>
      <c r="F447" s="19"/>
      <c r="G447" s="6">
        <f>G448</f>
        <v>7480.3</v>
      </c>
    </row>
    <row r="448" spans="1:7" s="3" customFormat="1" ht="32.25" customHeight="1" x14ac:dyDescent="0.2">
      <c r="A448" s="7" t="s">
        <v>119</v>
      </c>
      <c r="B448" s="19" t="s">
        <v>47</v>
      </c>
      <c r="C448" s="19" t="s">
        <v>30</v>
      </c>
      <c r="D448" s="19" t="s">
        <v>27</v>
      </c>
      <c r="E448" s="19" t="s">
        <v>297</v>
      </c>
      <c r="F448" s="19"/>
      <c r="G448" s="6">
        <f>G449</f>
        <v>7480.3</v>
      </c>
    </row>
    <row r="449" spans="1:7" s="3" customFormat="1" ht="15.75" x14ac:dyDescent="0.2">
      <c r="A449" s="7" t="s">
        <v>111</v>
      </c>
      <c r="B449" s="19" t="s">
        <v>47</v>
      </c>
      <c r="C449" s="19" t="s">
        <v>30</v>
      </c>
      <c r="D449" s="19" t="s">
        <v>27</v>
      </c>
      <c r="E449" s="19" t="s">
        <v>297</v>
      </c>
      <c r="F449" s="19" t="s">
        <v>110</v>
      </c>
      <c r="G449" s="6">
        <f>G450</f>
        <v>7480.3</v>
      </c>
    </row>
    <row r="450" spans="1:7" s="3" customFormat="1" ht="18" customHeight="1" x14ac:dyDescent="0.2">
      <c r="A450" s="7" t="s">
        <v>87</v>
      </c>
      <c r="B450" s="19" t="s">
        <v>47</v>
      </c>
      <c r="C450" s="19" t="s">
        <v>30</v>
      </c>
      <c r="D450" s="19" t="s">
        <v>27</v>
      </c>
      <c r="E450" s="19" t="s">
        <v>297</v>
      </c>
      <c r="F450" s="19" t="s">
        <v>88</v>
      </c>
      <c r="G450" s="6">
        <v>7480.3</v>
      </c>
    </row>
    <row r="451" spans="1:7" ht="46.5" customHeight="1" x14ac:dyDescent="0.25">
      <c r="A451" s="13" t="s">
        <v>325</v>
      </c>
      <c r="B451" s="19" t="s">
        <v>47</v>
      </c>
      <c r="C451" s="19" t="s">
        <v>30</v>
      </c>
      <c r="D451" s="19" t="s">
        <v>27</v>
      </c>
      <c r="E451" s="19" t="s">
        <v>241</v>
      </c>
      <c r="F451" s="19"/>
      <c r="G451" s="6">
        <f>G452</f>
        <v>52159</v>
      </c>
    </row>
    <row r="452" spans="1:7" ht="31.5" customHeight="1" x14ac:dyDescent="0.2">
      <c r="A452" s="7" t="s">
        <v>119</v>
      </c>
      <c r="B452" s="19" t="s">
        <v>47</v>
      </c>
      <c r="C452" s="19" t="s">
        <v>30</v>
      </c>
      <c r="D452" s="19" t="s">
        <v>27</v>
      </c>
      <c r="E452" s="19" t="s">
        <v>242</v>
      </c>
      <c r="F452" s="19"/>
      <c r="G452" s="6">
        <f>G453</f>
        <v>52159</v>
      </c>
    </row>
    <row r="453" spans="1:7" ht="15.75" x14ac:dyDescent="0.2">
      <c r="A453" s="7" t="s">
        <v>111</v>
      </c>
      <c r="B453" s="19" t="s">
        <v>47</v>
      </c>
      <c r="C453" s="19" t="s">
        <v>30</v>
      </c>
      <c r="D453" s="19" t="s">
        <v>27</v>
      </c>
      <c r="E453" s="19" t="s">
        <v>242</v>
      </c>
      <c r="F453" s="19" t="s">
        <v>110</v>
      </c>
      <c r="G453" s="6">
        <f>G454</f>
        <v>52159</v>
      </c>
    </row>
    <row r="454" spans="1:7" ht="15.75" customHeight="1" x14ac:dyDescent="0.2">
      <c r="A454" s="7" t="s">
        <v>87</v>
      </c>
      <c r="B454" s="19" t="s">
        <v>47</v>
      </c>
      <c r="C454" s="19" t="s">
        <v>30</v>
      </c>
      <c r="D454" s="19" t="s">
        <v>27</v>
      </c>
      <c r="E454" s="19" t="s">
        <v>242</v>
      </c>
      <c r="F454" s="19" t="s">
        <v>88</v>
      </c>
      <c r="G454" s="6">
        <v>52159</v>
      </c>
    </row>
    <row r="455" spans="1:7" ht="18" customHeight="1" x14ac:dyDescent="0.2">
      <c r="A455" s="7" t="s">
        <v>253</v>
      </c>
      <c r="B455" s="19" t="s">
        <v>47</v>
      </c>
      <c r="C455" s="19" t="s">
        <v>30</v>
      </c>
      <c r="D455" s="19" t="s">
        <v>26</v>
      </c>
      <c r="E455" s="19"/>
      <c r="F455" s="19"/>
      <c r="G455" s="6">
        <f>G456</f>
        <v>31215.7</v>
      </c>
    </row>
    <row r="456" spans="1:7" ht="63" x14ac:dyDescent="0.2">
      <c r="A456" s="7" t="s">
        <v>326</v>
      </c>
      <c r="B456" s="19" t="s">
        <v>47</v>
      </c>
      <c r="C456" s="19" t="s">
        <v>30</v>
      </c>
      <c r="D456" s="19" t="s">
        <v>26</v>
      </c>
      <c r="E456" s="19" t="s">
        <v>164</v>
      </c>
      <c r="F456" s="19"/>
      <c r="G456" s="6">
        <f>G457</f>
        <v>31215.7</v>
      </c>
    </row>
    <row r="457" spans="1:7" ht="31.5" x14ac:dyDescent="0.2">
      <c r="A457" s="7" t="s">
        <v>119</v>
      </c>
      <c r="B457" s="19" t="s">
        <v>47</v>
      </c>
      <c r="C457" s="19" t="s">
        <v>30</v>
      </c>
      <c r="D457" s="19" t="s">
        <v>26</v>
      </c>
      <c r="E457" s="19" t="s">
        <v>165</v>
      </c>
      <c r="F457" s="19"/>
      <c r="G457" s="6">
        <f>G460+G458</f>
        <v>31215.7</v>
      </c>
    </row>
    <row r="458" spans="1:7" ht="31.5" x14ac:dyDescent="0.2">
      <c r="A458" s="7" t="s">
        <v>155</v>
      </c>
      <c r="B458" s="19" t="s">
        <v>47</v>
      </c>
      <c r="C458" s="19" t="s">
        <v>30</v>
      </c>
      <c r="D458" s="19" t="s">
        <v>26</v>
      </c>
      <c r="E458" s="19" t="s">
        <v>165</v>
      </c>
      <c r="F458" s="19" t="s">
        <v>104</v>
      </c>
      <c r="G458" s="6">
        <f>G459</f>
        <v>2326.6999999999998</v>
      </c>
    </row>
    <row r="459" spans="1:7" ht="45.75" customHeight="1" x14ac:dyDescent="0.2">
      <c r="A459" s="7" t="s">
        <v>106</v>
      </c>
      <c r="B459" s="19" t="s">
        <v>47</v>
      </c>
      <c r="C459" s="19" t="s">
        <v>30</v>
      </c>
      <c r="D459" s="19" t="s">
        <v>26</v>
      </c>
      <c r="E459" s="19" t="s">
        <v>165</v>
      </c>
      <c r="F459" s="19" t="s">
        <v>105</v>
      </c>
      <c r="G459" s="6">
        <v>2326.6999999999998</v>
      </c>
    </row>
    <row r="460" spans="1:7" ht="15.75" customHeight="1" x14ac:dyDescent="0.2">
      <c r="A460" s="7" t="s">
        <v>111</v>
      </c>
      <c r="B460" s="19" t="s">
        <v>47</v>
      </c>
      <c r="C460" s="19" t="s">
        <v>30</v>
      </c>
      <c r="D460" s="19" t="s">
        <v>26</v>
      </c>
      <c r="E460" s="19" t="s">
        <v>165</v>
      </c>
      <c r="F460" s="19" t="s">
        <v>110</v>
      </c>
      <c r="G460" s="6">
        <f>G461</f>
        <v>28889</v>
      </c>
    </row>
    <row r="461" spans="1:7" ht="62.25" customHeight="1" x14ac:dyDescent="0.2">
      <c r="A461" s="7" t="s">
        <v>92</v>
      </c>
      <c r="B461" s="19" t="s">
        <v>47</v>
      </c>
      <c r="C461" s="19" t="s">
        <v>30</v>
      </c>
      <c r="D461" s="19" t="s">
        <v>26</v>
      </c>
      <c r="E461" s="19" t="s">
        <v>165</v>
      </c>
      <c r="F461" s="19" t="s">
        <v>74</v>
      </c>
      <c r="G461" s="6">
        <v>28889</v>
      </c>
    </row>
    <row r="462" spans="1:7" ht="15.75" x14ac:dyDescent="0.2">
      <c r="A462" s="7"/>
      <c r="B462" s="19"/>
      <c r="C462" s="19"/>
      <c r="D462" s="19"/>
      <c r="E462" s="19"/>
      <c r="F462" s="19"/>
      <c r="G462" s="6"/>
    </row>
    <row r="463" spans="1:7" ht="61.5" customHeight="1" x14ac:dyDescent="0.2">
      <c r="A463" s="11" t="s">
        <v>96</v>
      </c>
      <c r="B463" s="18" t="s">
        <v>216</v>
      </c>
      <c r="C463" s="18"/>
      <c r="D463" s="18"/>
      <c r="E463" s="18"/>
      <c r="F463" s="18"/>
      <c r="G463" s="12">
        <f>G464+G470</f>
        <v>33030</v>
      </c>
    </row>
    <row r="464" spans="1:7" ht="17.25" customHeight="1" x14ac:dyDescent="0.2">
      <c r="A464" s="7" t="s">
        <v>2</v>
      </c>
      <c r="B464" s="19" t="s">
        <v>216</v>
      </c>
      <c r="C464" s="19" t="s">
        <v>27</v>
      </c>
      <c r="D464" s="19"/>
      <c r="E464" s="19"/>
      <c r="F464" s="19"/>
      <c r="G464" s="6">
        <f t="shared" ref="G464:G468" si="4">G465</f>
        <v>1679</v>
      </c>
    </row>
    <row r="465" spans="1:7" ht="63" x14ac:dyDescent="0.2">
      <c r="A465" s="7" t="s">
        <v>348</v>
      </c>
      <c r="B465" s="19" t="s">
        <v>216</v>
      </c>
      <c r="C465" s="19" t="s">
        <v>27</v>
      </c>
      <c r="D465" s="19" t="s">
        <v>24</v>
      </c>
      <c r="E465" s="19"/>
      <c r="F465" s="19"/>
      <c r="G465" s="6">
        <f>G466</f>
        <v>1679</v>
      </c>
    </row>
    <row r="466" spans="1:7" ht="31.5" x14ac:dyDescent="0.2">
      <c r="A466" s="7" t="s">
        <v>85</v>
      </c>
      <c r="B466" s="19" t="s">
        <v>216</v>
      </c>
      <c r="C466" s="19" t="s">
        <v>27</v>
      </c>
      <c r="D466" s="19" t="s">
        <v>24</v>
      </c>
      <c r="E466" s="19" t="s">
        <v>223</v>
      </c>
      <c r="F466" s="19"/>
      <c r="G466" s="6">
        <f t="shared" si="4"/>
        <v>1679</v>
      </c>
    </row>
    <row r="467" spans="1:7" ht="31.5" x14ac:dyDescent="0.2">
      <c r="A467" s="7" t="s">
        <v>86</v>
      </c>
      <c r="B467" s="19" t="s">
        <v>216</v>
      </c>
      <c r="C467" s="19" t="s">
        <v>27</v>
      </c>
      <c r="D467" s="19" t="s">
        <v>24</v>
      </c>
      <c r="E467" s="19" t="s">
        <v>224</v>
      </c>
      <c r="F467" s="19"/>
      <c r="G467" s="6">
        <f t="shared" si="4"/>
        <v>1679</v>
      </c>
    </row>
    <row r="468" spans="1:7" ht="80.25" customHeight="1" x14ac:dyDescent="0.2">
      <c r="A468" s="7" t="s">
        <v>93</v>
      </c>
      <c r="B468" s="19" t="s">
        <v>216</v>
      </c>
      <c r="C468" s="19" t="s">
        <v>27</v>
      </c>
      <c r="D468" s="19" t="s">
        <v>24</v>
      </c>
      <c r="E468" s="19" t="s">
        <v>224</v>
      </c>
      <c r="F468" s="19" t="s">
        <v>63</v>
      </c>
      <c r="G468" s="6">
        <f t="shared" si="4"/>
        <v>1679</v>
      </c>
    </row>
    <row r="469" spans="1:7" ht="34.5" customHeight="1" x14ac:dyDescent="0.2">
      <c r="A469" s="7" t="s">
        <v>102</v>
      </c>
      <c r="B469" s="19" t="s">
        <v>216</v>
      </c>
      <c r="C469" s="19" t="s">
        <v>27</v>
      </c>
      <c r="D469" s="19" t="s">
        <v>24</v>
      </c>
      <c r="E469" s="19" t="s">
        <v>224</v>
      </c>
      <c r="F469" s="19" t="s">
        <v>101</v>
      </c>
      <c r="G469" s="6">
        <v>1679</v>
      </c>
    </row>
    <row r="470" spans="1:7" ht="31.5" x14ac:dyDescent="0.2">
      <c r="A470" s="7" t="s">
        <v>5</v>
      </c>
      <c r="B470" s="19" t="s">
        <v>216</v>
      </c>
      <c r="C470" s="19" t="s">
        <v>32</v>
      </c>
      <c r="D470" s="19"/>
      <c r="E470" s="19"/>
      <c r="F470" s="19"/>
      <c r="G470" s="6">
        <f>G471+G480</f>
        <v>31351</v>
      </c>
    </row>
    <row r="471" spans="1:7" ht="47.25" x14ac:dyDescent="0.2">
      <c r="A471" s="7" t="s">
        <v>251</v>
      </c>
      <c r="B471" s="19" t="s">
        <v>216</v>
      </c>
      <c r="C471" s="19" t="s">
        <v>32</v>
      </c>
      <c r="D471" s="19" t="s">
        <v>31</v>
      </c>
      <c r="E471" s="19"/>
      <c r="F471" s="19"/>
      <c r="G471" s="6">
        <f>G472</f>
        <v>31341</v>
      </c>
    </row>
    <row r="472" spans="1:7" ht="108.75" customHeight="1" x14ac:dyDescent="0.2">
      <c r="A472" s="7" t="s">
        <v>327</v>
      </c>
      <c r="B472" s="19" t="s">
        <v>216</v>
      </c>
      <c r="C472" s="19" t="s">
        <v>32</v>
      </c>
      <c r="D472" s="19" t="s">
        <v>31</v>
      </c>
      <c r="E472" s="19" t="s">
        <v>156</v>
      </c>
      <c r="F472" s="19"/>
      <c r="G472" s="6">
        <f>G473</f>
        <v>31341</v>
      </c>
    </row>
    <row r="473" spans="1:7" ht="31.5" x14ac:dyDescent="0.2">
      <c r="A473" s="7" t="s">
        <v>119</v>
      </c>
      <c r="B473" s="19" t="s">
        <v>216</v>
      </c>
      <c r="C473" s="19" t="s">
        <v>32</v>
      </c>
      <c r="D473" s="19" t="s">
        <v>31</v>
      </c>
      <c r="E473" s="19" t="s">
        <v>157</v>
      </c>
      <c r="F473" s="19"/>
      <c r="G473" s="6">
        <f>G474+G476+G478</f>
        <v>31341</v>
      </c>
    </row>
    <row r="474" spans="1:7" ht="81.75" customHeight="1" x14ac:dyDescent="0.2">
      <c r="A474" s="7" t="s">
        <v>93</v>
      </c>
      <c r="B474" s="19" t="s">
        <v>216</v>
      </c>
      <c r="C474" s="19" t="s">
        <v>32</v>
      </c>
      <c r="D474" s="19" t="s">
        <v>31</v>
      </c>
      <c r="E474" s="19" t="s">
        <v>157</v>
      </c>
      <c r="F474" s="19" t="s">
        <v>63</v>
      </c>
      <c r="G474" s="6">
        <f>G475</f>
        <v>23485</v>
      </c>
    </row>
    <row r="475" spans="1:7" ht="32.25" customHeight="1" x14ac:dyDescent="0.2">
      <c r="A475" s="7" t="s">
        <v>102</v>
      </c>
      <c r="B475" s="19" t="s">
        <v>216</v>
      </c>
      <c r="C475" s="19" t="s">
        <v>32</v>
      </c>
      <c r="D475" s="19" t="s">
        <v>31</v>
      </c>
      <c r="E475" s="19" t="s">
        <v>157</v>
      </c>
      <c r="F475" s="19" t="s">
        <v>101</v>
      </c>
      <c r="G475" s="6">
        <v>23485</v>
      </c>
    </row>
    <row r="476" spans="1:7" ht="31.5" x14ac:dyDescent="0.2">
      <c r="A476" s="7" t="s">
        <v>155</v>
      </c>
      <c r="B476" s="19" t="s">
        <v>216</v>
      </c>
      <c r="C476" s="19" t="s">
        <v>32</v>
      </c>
      <c r="D476" s="19" t="s">
        <v>31</v>
      </c>
      <c r="E476" s="19" t="s">
        <v>157</v>
      </c>
      <c r="F476" s="19" t="s">
        <v>104</v>
      </c>
      <c r="G476" s="6">
        <f>G477</f>
        <v>7506</v>
      </c>
    </row>
    <row r="477" spans="1:7" ht="45.75" customHeight="1" x14ac:dyDescent="0.2">
      <c r="A477" s="7" t="s">
        <v>106</v>
      </c>
      <c r="B477" s="19" t="s">
        <v>216</v>
      </c>
      <c r="C477" s="19" t="s">
        <v>32</v>
      </c>
      <c r="D477" s="19" t="s">
        <v>31</v>
      </c>
      <c r="E477" s="19" t="s">
        <v>157</v>
      </c>
      <c r="F477" s="19" t="s">
        <v>105</v>
      </c>
      <c r="G477" s="6">
        <f>5489+600+1417</f>
        <v>7506</v>
      </c>
    </row>
    <row r="478" spans="1:7" ht="16.5" customHeight="1" x14ac:dyDescent="0.2">
      <c r="A478" s="7" t="s">
        <v>111</v>
      </c>
      <c r="B478" s="19" t="s">
        <v>216</v>
      </c>
      <c r="C478" s="19" t="s">
        <v>32</v>
      </c>
      <c r="D478" s="19" t="s">
        <v>31</v>
      </c>
      <c r="E478" s="19" t="s">
        <v>157</v>
      </c>
      <c r="F478" s="19" t="s">
        <v>110</v>
      </c>
      <c r="G478" s="6">
        <f>G479</f>
        <v>350</v>
      </c>
    </row>
    <row r="479" spans="1:7" ht="17.25" customHeight="1" x14ac:dyDescent="0.2">
      <c r="A479" s="7" t="s">
        <v>87</v>
      </c>
      <c r="B479" s="19" t="s">
        <v>216</v>
      </c>
      <c r="C479" s="19" t="s">
        <v>32</v>
      </c>
      <c r="D479" s="19" t="s">
        <v>31</v>
      </c>
      <c r="E479" s="19" t="s">
        <v>157</v>
      </c>
      <c r="F479" s="19" t="s">
        <v>88</v>
      </c>
      <c r="G479" s="6">
        <v>350</v>
      </c>
    </row>
    <row r="480" spans="1:7" ht="33" customHeight="1" x14ac:dyDescent="0.2">
      <c r="A480" s="7" t="s">
        <v>57</v>
      </c>
      <c r="B480" s="19" t="s">
        <v>216</v>
      </c>
      <c r="C480" s="19" t="s">
        <v>32</v>
      </c>
      <c r="D480" s="19" t="s">
        <v>37</v>
      </c>
      <c r="E480" s="19"/>
      <c r="F480" s="19"/>
      <c r="G480" s="6">
        <f>G481</f>
        <v>10</v>
      </c>
    </row>
    <row r="481" spans="1:7" ht="63.75" customHeight="1" x14ac:dyDescent="0.2">
      <c r="A481" s="7" t="s">
        <v>328</v>
      </c>
      <c r="B481" s="19" t="s">
        <v>216</v>
      </c>
      <c r="C481" s="19" t="s">
        <v>32</v>
      </c>
      <c r="D481" s="19" t="s">
        <v>37</v>
      </c>
      <c r="E481" s="19" t="s">
        <v>266</v>
      </c>
      <c r="F481" s="19"/>
      <c r="G481" s="6">
        <f>G482</f>
        <v>10</v>
      </c>
    </row>
    <row r="482" spans="1:7" ht="31.5" x14ac:dyDescent="0.2">
      <c r="A482" s="7" t="s">
        <v>119</v>
      </c>
      <c r="B482" s="19" t="s">
        <v>216</v>
      </c>
      <c r="C482" s="19" t="s">
        <v>32</v>
      </c>
      <c r="D482" s="19" t="s">
        <v>37</v>
      </c>
      <c r="E482" s="19" t="s">
        <v>267</v>
      </c>
      <c r="F482" s="19"/>
      <c r="G482" s="6">
        <f>G483</f>
        <v>10</v>
      </c>
    </row>
    <row r="483" spans="1:7" ht="31.5" customHeight="1" x14ac:dyDescent="0.2">
      <c r="A483" s="7" t="s">
        <v>155</v>
      </c>
      <c r="B483" s="19" t="s">
        <v>216</v>
      </c>
      <c r="C483" s="19" t="s">
        <v>32</v>
      </c>
      <c r="D483" s="19" t="s">
        <v>37</v>
      </c>
      <c r="E483" s="19" t="s">
        <v>267</v>
      </c>
      <c r="F483" s="19" t="s">
        <v>104</v>
      </c>
      <c r="G483" s="6">
        <f>G484</f>
        <v>10</v>
      </c>
    </row>
    <row r="484" spans="1:7" ht="47.25" customHeight="1" x14ac:dyDescent="0.2">
      <c r="A484" s="7" t="s">
        <v>106</v>
      </c>
      <c r="B484" s="19" t="s">
        <v>216</v>
      </c>
      <c r="C484" s="19" t="s">
        <v>32</v>
      </c>
      <c r="D484" s="19" t="s">
        <v>37</v>
      </c>
      <c r="E484" s="19" t="s">
        <v>267</v>
      </c>
      <c r="F484" s="19" t="s">
        <v>105</v>
      </c>
      <c r="G484" s="6">
        <v>10</v>
      </c>
    </row>
    <row r="485" spans="1:7" ht="15.75" x14ac:dyDescent="0.2">
      <c r="A485" s="7"/>
      <c r="B485" s="19"/>
      <c r="C485" s="19"/>
      <c r="D485" s="19"/>
      <c r="E485" s="19"/>
      <c r="F485" s="19"/>
      <c r="G485" s="6"/>
    </row>
    <row r="486" spans="1:7" ht="15.75" x14ac:dyDescent="0.2">
      <c r="A486" s="11" t="s">
        <v>53</v>
      </c>
      <c r="B486" s="18" t="s">
        <v>43</v>
      </c>
      <c r="C486" s="18"/>
      <c r="D486" s="18"/>
      <c r="E486" s="18"/>
      <c r="F486" s="18"/>
      <c r="G486" s="12">
        <f>G487+G615+G559+G538+G664+G594+G605</f>
        <v>630899.39999999991</v>
      </c>
    </row>
    <row r="487" spans="1:7" ht="15.75" x14ac:dyDescent="0.2">
      <c r="A487" s="7" t="s">
        <v>2</v>
      </c>
      <c r="B487" s="19" t="s">
        <v>43</v>
      </c>
      <c r="C487" s="19" t="s">
        <v>27</v>
      </c>
      <c r="D487" s="19"/>
      <c r="E487" s="19"/>
      <c r="F487" s="19"/>
      <c r="G487" s="6">
        <f>G493+G507+G502+G488</f>
        <v>191407.3</v>
      </c>
    </row>
    <row r="488" spans="1:7" ht="47.25" customHeight="1" x14ac:dyDescent="0.2">
      <c r="A488" s="7" t="s">
        <v>222</v>
      </c>
      <c r="B488" s="19" t="s">
        <v>43</v>
      </c>
      <c r="C488" s="19" t="s">
        <v>27</v>
      </c>
      <c r="D488" s="19" t="s">
        <v>26</v>
      </c>
      <c r="E488" s="19"/>
      <c r="F488" s="19"/>
      <c r="G488" s="6">
        <f>G489</f>
        <v>3197</v>
      </c>
    </row>
    <row r="489" spans="1:7" ht="31.5" x14ac:dyDescent="0.2">
      <c r="A489" s="7" t="s">
        <v>85</v>
      </c>
      <c r="B489" s="19" t="s">
        <v>43</v>
      </c>
      <c r="C489" s="19" t="s">
        <v>27</v>
      </c>
      <c r="D489" s="19" t="s">
        <v>26</v>
      </c>
      <c r="E489" s="19" t="s">
        <v>223</v>
      </c>
      <c r="F489" s="19"/>
      <c r="G489" s="6">
        <f>G490</f>
        <v>3197</v>
      </c>
    </row>
    <row r="490" spans="1:7" ht="17.25" customHeight="1" x14ac:dyDescent="0.2">
      <c r="A490" s="7" t="s">
        <v>204</v>
      </c>
      <c r="B490" s="19" t="s">
        <v>43</v>
      </c>
      <c r="C490" s="19" t="s">
        <v>27</v>
      </c>
      <c r="D490" s="19" t="s">
        <v>26</v>
      </c>
      <c r="E490" s="19" t="s">
        <v>225</v>
      </c>
      <c r="F490" s="19"/>
      <c r="G490" s="6">
        <f>G491</f>
        <v>3197</v>
      </c>
    </row>
    <row r="491" spans="1:7" ht="80.25" customHeight="1" x14ac:dyDescent="0.2">
      <c r="A491" s="7" t="s">
        <v>93</v>
      </c>
      <c r="B491" s="19" t="s">
        <v>43</v>
      </c>
      <c r="C491" s="19" t="s">
        <v>27</v>
      </c>
      <c r="D491" s="19" t="s">
        <v>26</v>
      </c>
      <c r="E491" s="19" t="s">
        <v>225</v>
      </c>
      <c r="F491" s="19" t="s">
        <v>63</v>
      </c>
      <c r="G491" s="6">
        <f>G492</f>
        <v>3197</v>
      </c>
    </row>
    <row r="492" spans="1:7" ht="33.75" customHeight="1" x14ac:dyDescent="0.2">
      <c r="A492" s="7" t="s">
        <v>102</v>
      </c>
      <c r="B492" s="19" t="s">
        <v>43</v>
      </c>
      <c r="C492" s="19" t="s">
        <v>27</v>
      </c>
      <c r="D492" s="19" t="s">
        <v>26</v>
      </c>
      <c r="E492" s="19" t="s">
        <v>225</v>
      </c>
      <c r="F492" s="19" t="s">
        <v>101</v>
      </c>
      <c r="G492" s="6">
        <v>3197</v>
      </c>
    </row>
    <row r="493" spans="1:7" ht="62.25" customHeight="1" x14ac:dyDescent="0.2">
      <c r="A493" s="7" t="s">
        <v>348</v>
      </c>
      <c r="B493" s="19" t="s">
        <v>43</v>
      </c>
      <c r="C493" s="19" t="s">
        <v>27</v>
      </c>
      <c r="D493" s="19" t="s">
        <v>24</v>
      </c>
      <c r="E493" s="19"/>
      <c r="F493" s="19"/>
      <c r="G493" s="6">
        <f>G494</f>
        <v>92200</v>
      </c>
    </row>
    <row r="494" spans="1:7" ht="31.5" x14ac:dyDescent="0.2">
      <c r="A494" s="7" t="s">
        <v>85</v>
      </c>
      <c r="B494" s="19" t="s">
        <v>43</v>
      </c>
      <c r="C494" s="19" t="s">
        <v>27</v>
      </c>
      <c r="D494" s="19" t="s">
        <v>24</v>
      </c>
      <c r="E494" s="19" t="s">
        <v>223</v>
      </c>
      <c r="F494" s="19"/>
      <c r="G494" s="6">
        <f>G495</f>
        <v>92200</v>
      </c>
    </row>
    <row r="495" spans="1:7" ht="31.5" x14ac:dyDescent="0.2">
      <c r="A495" s="7" t="s">
        <v>86</v>
      </c>
      <c r="B495" s="19" t="s">
        <v>43</v>
      </c>
      <c r="C495" s="19" t="s">
        <v>27</v>
      </c>
      <c r="D495" s="19" t="s">
        <v>24</v>
      </c>
      <c r="E495" s="19" t="s">
        <v>250</v>
      </c>
      <c r="F495" s="19"/>
      <c r="G495" s="6">
        <f>G496+G498+G500</f>
        <v>92200</v>
      </c>
    </row>
    <row r="496" spans="1:7" ht="78.75" customHeight="1" x14ac:dyDescent="0.2">
      <c r="A496" s="7" t="s">
        <v>93</v>
      </c>
      <c r="B496" s="19" t="s">
        <v>43</v>
      </c>
      <c r="C496" s="19" t="s">
        <v>27</v>
      </c>
      <c r="D496" s="19" t="s">
        <v>24</v>
      </c>
      <c r="E496" s="19" t="s">
        <v>250</v>
      </c>
      <c r="F496" s="19" t="s">
        <v>63</v>
      </c>
      <c r="G496" s="6">
        <f>G497</f>
        <v>82349</v>
      </c>
    </row>
    <row r="497" spans="1:7" ht="33" customHeight="1" x14ac:dyDescent="0.2">
      <c r="A497" s="7" t="s">
        <v>102</v>
      </c>
      <c r="B497" s="19" t="s">
        <v>43</v>
      </c>
      <c r="C497" s="19" t="s">
        <v>27</v>
      </c>
      <c r="D497" s="19" t="s">
        <v>24</v>
      </c>
      <c r="E497" s="19" t="s">
        <v>250</v>
      </c>
      <c r="F497" s="19" t="s">
        <v>101</v>
      </c>
      <c r="G497" s="6">
        <v>82349</v>
      </c>
    </row>
    <row r="498" spans="1:7" ht="31.5" x14ac:dyDescent="0.2">
      <c r="A498" s="7" t="s">
        <v>155</v>
      </c>
      <c r="B498" s="19" t="s">
        <v>43</v>
      </c>
      <c r="C498" s="19" t="s">
        <v>27</v>
      </c>
      <c r="D498" s="19" t="s">
        <v>24</v>
      </c>
      <c r="E498" s="19" t="s">
        <v>250</v>
      </c>
      <c r="F498" s="19" t="s">
        <v>104</v>
      </c>
      <c r="G498" s="6">
        <f>G499</f>
        <v>9366</v>
      </c>
    </row>
    <row r="499" spans="1:7" ht="45" customHeight="1" x14ac:dyDescent="0.2">
      <c r="A499" s="7" t="s">
        <v>106</v>
      </c>
      <c r="B499" s="19" t="s">
        <v>43</v>
      </c>
      <c r="C499" s="19" t="s">
        <v>27</v>
      </c>
      <c r="D499" s="19" t="s">
        <v>24</v>
      </c>
      <c r="E499" s="19" t="s">
        <v>250</v>
      </c>
      <c r="F499" s="19" t="s">
        <v>105</v>
      </c>
      <c r="G499" s="6">
        <v>9366</v>
      </c>
    </row>
    <row r="500" spans="1:7" ht="17.25" customHeight="1" x14ac:dyDescent="0.2">
      <c r="A500" s="7" t="s">
        <v>111</v>
      </c>
      <c r="B500" s="19" t="s">
        <v>43</v>
      </c>
      <c r="C500" s="19" t="s">
        <v>27</v>
      </c>
      <c r="D500" s="19" t="s">
        <v>24</v>
      </c>
      <c r="E500" s="19" t="s">
        <v>250</v>
      </c>
      <c r="F500" s="19" t="s">
        <v>110</v>
      </c>
      <c r="G500" s="6">
        <f>G501</f>
        <v>485</v>
      </c>
    </row>
    <row r="501" spans="1:7" ht="14.25" customHeight="1" x14ac:dyDescent="0.2">
      <c r="A501" s="7" t="s">
        <v>87</v>
      </c>
      <c r="B501" s="19" t="s">
        <v>43</v>
      </c>
      <c r="C501" s="19" t="s">
        <v>27</v>
      </c>
      <c r="D501" s="19" t="s">
        <v>24</v>
      </c>
      <c r="E501" s="19" t="s">
        <v>250</v>
      </c>
      <c r="F501" s="19" t="s">
        <v>88</v>
      </c>
      <c r="G501" s="6">
        <v>485</v>
      </c>
    </row>
    <row r="502" spans="1:7" ht="17.25" customHeight="1" x14ac:dyDescent="0.2">
      <c r="A502" s="7" t="s">
        <v>206</v>
      </c>
      <c r="B502" s="19" t="s">
        <v>43</v>
      </c>
      <c r="C502" s="19" t="s">
        <v>27</v>
      </c>
      <c r="D502" s="19" t="s">
        <v>30</v>
      </c>
      <c r="E502" s="19"/>
      <c r="F502" s="19"/>
      <c r="G502" s="6">
        <f>G503</f>
        <v>38.299999999999997</v>
      </c>
    </row>
    <row r="503" spans="1:7" ht="46.5" customHeight="1" x14ac:dyDescent="0.25">
      <c r="A503" s="13" t="s">
        <v>226</v>
      </c>
      <c r="B503" s="19" t="s">
        <v>43</v>
      </c>
      <c r="C503" s="19" t="s">
        <v>27</v>
      </c>
      <c r="D503" s="19" t="s">
        <v>30</v>
      </c>
      <c r="E503" s="19" t="s">
        <v>227</v>
      </c>
      <c r="F503" s="19"/>
      <c r="G503" s="6">
        <f>G504</f>
        <v>38.299999999999997</v>
      </c>
    </row>
    <row r="504" spans="1:7" ht="63" x14ac:dyDescent="0.2">
      <c r="A504" s="7" t="s">
        <v>205</v>
      </c>
      <c r="B504" s="19" t="s">
        <v>43</v>
      </c>
      <c r="C504" s="19" t="s">
        <v>27</v>
      </c>
      <c r="D504" s="19" t="s">
        <v>30</v>
      </c>
      <c r="E504" s="19" t="s">
        <v>229</v>
      </c>
      <c r="F504" s="19"/>
      <c r="G504" s="6">
        <f>G505</f>
        <v>38.299999999999997</v>
      </c>
    </row>
    <row r="505" spans="1:7" ht="31.5" x14ac:dyDescent="0.2">
      <c r="A505" s="7" t="s">
        <v>155</v>
      </c>
      <c r="B505" s="19" t="s">
        <v>43</v>
      </c>
      <c r="C505" s="19" t="s">
        <v>27</v>
      </c>
      <c r="D505" s="19" t="s">
        <v>30</v>
      </c>
      <c r="E505" s="19" t="s">
        <v>229</v>
      </c>
      <c r="F505" s="19" t="s">
        <v>104</v>
      </c>
      <c r="G505" s="6">
        <f>G506</f>
        <v>38.299999999999997</v>
      </c>
    </row>
    <row r="506" spans="1:7" ht="48.75" customHeight="1" x14ac:dyDescent="0.2">
      <c r="A506" s="7" t="s">
        <v>106</v>
      </c>
      <c r="B506" s="19" t="s">
        <v>43</v>
      </c>
      <c r="C506" s="19" t="s">
        <v>27</v>
      </c>
      <c r="D506" s="19" t="s">
        <v>30</v>
      </c>
      <c r="E506" s="19" t="s">
        <v>229</v>
      </c>
      <c r="F506" s="19" t="s">
        <v>105</v>
      </c>
      <c r="G506" s="6">
        <v>38.299999999999997</v>
      </c>
    </row>
    <row r="507" spans="1:7" ht="15.75" x14ac:dyDescent="0.2">
      <c r="A507" s="7" t="s">
        <v>4</v>
      </c>
      <c r="B507" s="19" t="s">
        <v>43</v>
      </c>
      <c r="C507" s="19" t="s">
        <v>27</v>
      </c>
      <c r="D507" s="19" t="s">
        <v>59</v>
      </c>
      <c r="E507" s="19"/>
      <c r="F507" s="19"/>
      <c r="G507" s="6">
        <f>G508+G520+G528+G516</f>
        <v>95972</v>
      </c>
    </row>
    <row r="508" spans="1:7" ht="48" customHeight="1" x14ac:dyDescent="0.2">
      <c r="A508" s="7" t="s">
        <v>316</v>
      </c>
      <c r="B508" s="19" t="s">
        <v>43</v>
      </c>
      <c r="C508" s="19" t="s">
        <v>27</v>
      </c>
      <c r="D508" s="19" t="s">
        <v>59</v>
      </c>
      <c r="E508" s="19" t="s">
        <v>126</v>
      </c>
      <c r="F508" s="19"/>
      <c r="G508" s="6">
        <f>G509</f>
        <v>83098</v>
      </c>
    </row>
    <row r="509" spans="1:7" ht="31.5" x14ac:dyDescent="0.2">
      <c r="A509" s="7" t="s">
        <v>122</v>
      </c>
      <c r="B509" s="19" t="s">
        <v>43</v>
      </c>
      <c r="C509" s="19" t="s">
        <v>27</v>
      </c>
      <c r="D509" s="19" t="s">
        <v>59</v>
      </c>
      <c r="E509" s="19" t="s">
        <v>127</v>
      </c>
      <c r="F509" s="19"/>
      <c r="G509" s="6">
        <f>G510+G512+G514</f>
        <v>83098</v>
      </c>
    </row>
    <row r="510" spans="1:7" ht="81.75" customHeight="1" x14ac:dyDescent="0.2">
      <c r="A510" s="7" t="s">
        <v>93</v>
      </c>
      <c r="B510" s="19" t="s">
        <v>43</v>
      </c>
      <c r="C510" s="19" t="s">
        <v>27</v>
      </c>
      <c r="D510" s="19" t="s">
        <v>59</v>
      </c>
      <c r="E510" s="19" t="s">
        <v>127</v>
      </c>
      <c r="F510" s="19" t="s">
        <v>63</v>
      </c>
      <c r="G510" s="6">
        <f>G511</f>
        <v>31809</v>
      </c>
    </row>
    <row r="511" spans="1:7" ht="33" customHeight="1" x14ac:dyDescent="0.2">
      <c r="A511" s="7" t="s">
        <v>102</v>
      </c>
      <c r="B511" s="19" t="s">
        <v>43</v>
      </c>
      <c r="C511" s="19" t="s">
        <v>27</v>
      </c>
      <c r="D511" s="19" t="s">
        <v>59</v>
      </c>
      <c r="E511" s="19" t="s">
        <v>127</v>
      </c>
      <c r="F511" s="19" t="s">
        <v>101</v>
      </c>
      <c r="G511" s="6">
        <v>31809</v>
      </c>
    </row>
    <row r="512" spans="1:7" ht="31.5" x14ac:dyDescent="0.2">
      <c r="A512" s="7" t="s">
        <v>155</v>
      </c>
      <c r="B512" s="19" t="s">
        <v>43</v>
      </c>
      <c r="C512" s="19" t="s">
        <v>27</v>
      </c>
      <c r="D512" s="19" t="s">
        <v>59</v>
      </c>
      <c r="E512" s="19" t="s">
        <v>127</v>
      </c>
      <c r="F512" s="19" t="s">
        <v>104</v>
      </c>
      <c r="G512" s="6">
        <f>G513</f>
        <v>8086</v>
      </c>
    </row>
    <row r="513" spans="1:7" ht="46.5" customHeight="1" x14ac:dyDescent="0.2">
      <c r="A513" s="7" t="s">
        <v>106</v>
      </c>
      <c r="B513" s="19" t="s">
        <v>43</v>
      </c>
      <c r="C513" s="19" t="s">
        <v>27</v>
      </c>
      <c r="D513" s="19" t="s">
        <v>59</v>
      </c>
      <c r="E513" s="19" t="s">
        <v>127</v>
      </c>
      <c r="F513" s="19" t="s">
        <v>105</v>
      </c>
      <c r="G513" s="6">
        <v>8086</v>
      </c>
    </row>
    <row r="514" spans="1:7" ht="46.5" customHeight="1" x14ac:dyDescent="0.2">
      <c r="A514" s="7" t="s">
        <v>118</v>
      </c>
      <c r="B514" s="19" t="s">
        <v>43</v>
      </c>
      <c r="C514" s="19" t="s">
        <v>27</v>
      </c>
      <c r="D514" s="19" t="s">
        <v>59</v>
      </c>
      <c r="E514" s="19" t="s">
        <v>127</v>
      </c>
      <c r="F514" s="19" t="s">
        <v>117</v>
      </c>
      <c r="G514" s="6">
        <f>G515</f>
        <v>43203</v>
      </c>
    </row>
    <row r="515" spans="1:7" ht="15.75" x14ac:dyDescent="0.2">
      <c r="A515" s="7" t="s">
        <v>67</v>
      </c>
      <c r="B515" s="19" t="s">
        <v>43</v>
      </c>
      <c r="C515" s="19" t="s">
        <v>27</v>
      </c>
      <c r="D515" s="19" t="s">
        <v>59</v>
      </c>
      <c r="E515" s="19" t="s">
        <v>127</v>
      </c>
      <c r="F515" s="19" t="s">
        <v>66</v>
      </c>
      <c r="G515" s="6">
        <v>43203</v>
      </c>
    </row>
    <row r="516" spans="1:7" ht="31.5" x14ac:dyDescent="0.2">
      <c r="A516" s="7" t="s">
        <v>330</v>
      </c>
      <c r="B516" s="19" t="s">
        <v>43</v>
      </c>
      <c r="C516" s="19" t="s">
        <v>27</v>
      </c>
      <c r="D516" s="19" t="s">
        <v>59</v>
      </c>
      <c r="E516" s="19" t="s">
        <v>168</v>
      </c>
      <c r="F516" s="19"/>
      <c r="G516" s="6">
        <f>G517</f>
        <v>2909</v>
      </c>
    </row>
    <row r="517" spans="1:7" ht="31.5" x14ac:dyDescent="0.2">
      <c r="A517" s="7" t="s">
        <v>119</v>
      </c>
      <c r="B517" s="19" t="s">
        <v>43</v>
      </c>
      <c r="C517" s="19" t="s">
        <v>27</v>
      </c>
      <c r="D517" s="19" t="s">
        <v>59</v>
      </c>
      <c r="E517" s="19" t="s">
        <v>169</v>
      </c>
      <c r="F517" s="19"/>
      <c r="G517" s="6">
        <f>G518</f>
        <v>2909</v>
      </c>
    </row>
    <row r="518" spans="1:7" ht="31.5" x14ac:dyDescent="0.2">
      <c r="A518" s="7" t="s">
        <v>155</v>
      </c>
      <c r="B518" s="19" t="s">
        <v>43</v>
      </c>
      <c r="C518" s="19" t="s">
        <v>27</v>
      </c>
      <c r="D518" s="19" t="s">
        <v>59</v>
      </c>
      <c r="E518" s="19" t="s">
        <v>169</v>
      </c>
      <c r="F518" s="19" t="s">
        <v>104</v>
      </c>
      <c r="G518" s="6">
        <f>G519</f>
        <v>2909</v>
      </c>
    </row>
    <row r="519" spans="1:7" ht="51" customHeight="1" x14ac:dyDescent="0.2">
      <c r="A519" s="7" t="s">
        <v>106</v>
      </c>
      <c r="B519" s="19" t="s">
        <v>43</v>
      </c>
      <c r="C519" s="19" t="s">
        <v>27</v>
      </c>
      <c r="D519" s="19" t="s">
        <v>59</v>
      </c>
      <c r="E519" s="19" t="s">
        <v>169</v>
      </c>
      <c r="F519" s="19" t="s">
        <v>105</v>
      </c>
      <c r="G519" s="6">
        <v>2909</v>
      </c>
    </row>
    <row r="520" spans="1:7" ht="47.25" customHeight="1" x14ac:dyDescent="0.25">
      <c r="A520" s="13" t="s">
        <v>226</v>
      </c>
      <c r="B520" s="19" t="s">
        <v>43</v>
      </c>
      <c r="C520" s="19" t="s">
        <v>27</v>
      </c>
      <c r="D520" s="19" t="s">
        <v>59</v>
      </c>
      <c r="E520" s="19" t="s">
        <v>227</v>
      </c>
      <c r="F520" s="19"/>
      <c r="G520" s="6">
        <f>G521</f>
        <v>1512</v>
      </c>
    </row>
    <row r="521" spans="1:7" ht="31.5" x14ac:dyDescent="0.2">
      <c r="A521" s="7" t="s">
        <v>244</v>
      </c>
      <c r="B521" s="19" t="s">
        <v>43</v>
      </c>
      <c r="C521" s="19" t="s">
        <v>27</v>
      </c>
      <c r="D521" s="19" t="s">
        <v>59</v>
      </c>
      <c r="E521" s="19" t="s">
        <v>228</v>
      </c>
      <c r="F521" s="19"/>
      <c r="G521" s="6">
        <f>G522+G524+G526</f>
        <v>1512</v>
      </c>
    </row>
    <row r="522" spans="1:7" ht="81.75" customHeight="1" x14ac:dyDescent="0.2">
      <c r="A522" s="7" t="s">
        <v>93</v>
      </c>
      <c r="B522" s="19" t="s">
        <v>43</v>
      </c>
      <c r="C522" s="19" t="s">
        <v>27</v>
      </c>
      <c r="D522" s="19" t="s">
        <v>59</v>
      </c>
      <c r="E522" s="19" t="s">
        <v>228</v>
      </c>
      <c r="F522" s="19" t="s">
        <v>63</v>
      </c>
      <c r="G522" s="6">
        <f>G523</f>
        <v>1197</v>
      </c>
    </row>
    <row r="523" spans="1:7" ht="30.75" customHeight="1" x14ac:dyDescent="0.2">
      <c r="A523" s="7" t="s">
        <v>102</v>
      </c>
      <c r="B523" s="19" t="s">
        <v>43</v>
      </c>
      <c r="C523" s="19" t="s">
        <v>27</v>
      </c>
      <c r="D523" s="19" t="s">
        <v>59</v>
      </c>
      <c r="E523" s="19" t="s">
        <v>228</v>
      </c>
      <c r="F523" s="19" t="s">
        <v>101</v>
      </c>
      <c r="G523" s="6">
        <v>1197</v>
      </c>
    </row>
    <row r="524" spans="1:7" ht="32.25" customHeight="1" x14ac:dyDescent="0.2">
      <c r="A524" s="7" t="s">
        <v>155</v>
      </c>
      <c r="B524" s="19" t="s">
        <v>43</v>
      </c>
      <c r="C524" s="19" t="s">
        <v>27</v>
      </c>
      <c r="D524" s="19" t="s">
        <v>59</v>
      </c>
      <c r="E524" s="19" t="s">
        <v>228</v>
      </c>
      <c r="F524" s="19" t="s">
        <v>104</v>
      </c>
      <c r="G524" s="6">
        <f>G525</f>
        <v>313</v>
      </c>
    </row>
    <row r="525" spans="1:7" ht="47.25" customHeight="1" x14ac:dyDescent="0.2">
      <c r="A525" s="7" t="s">
        <v>106</v>
      </c>
      <c r="B525" s="19" t="s">
        <v>43</v>
      </c>
      <c r="C525" s="19" t="s">
        <v>27</v>
      </c>
      <c r="D525" s="19" t="s">
        <v>59</v>
      </c>
      <c r="E525" s="19" t="s">
        <v>228</v>
      </c>
      <c r="F525" s="19" t="s">
        <v>105</v>
      </c>
      <c r="G525" s="6">
        <v>313</v>
      </c>
    </row>
    <row r="526" spans="1:7" ht="15.75" x14ac:dyDescent="0.2">
      <c r="A526" s="7" t="s">
        <v>111</v>
      </c>
      <c r="B526" s="19" t="s">
        <v>43</v>
      </c>
      <c r="C526" s="19" t="s">
        <v>27</v>
      </c>
      <c r="D526" s="19" t="s">
        <v>59</v>
      </c>
      <c r="E526" s="19" t="s">
        <v>228</v>
      </c>
      <c r="F526" s="19" t="s">
        <v>110</v>
      </c>
      <c r="G526" s="6">
        <f>G527</f>
        <v>2</v>
      </c>
    </row>
    <row r="527" spans="1:7" ht="18" customHeight="1" x14ac:dyDescent="0.2">
      <c r="A527" s="7" t="s">
        <v>87</v>
      </c>
      <c r="B527" s="19" t="s">
        <v>43</v>
      </c>
      <c r="C527" s="19" t="s">
        <v>27</v>
      </c>
      <c r="D527" s="19" t="s">
        <v>59</v>
      </c>
      <c r="E527" s="19" t="s">
        <v>228</v>
      </c>
      <c r="F527" s="19" t="s">
        <v>88</v>
      </c>
      <c r="G527" s="6">
        <v>2</v>
      </c>
    </row>
    <row r="528" spans="1:7" ht="20.25" customHeight="1" x14ac:dyDescent="0.2">
      <c r="A528" s="7" t="s">
        <v>235</v>
      </c>
      <c r="B528" s="19" t="s">
        <v>43</v>
      </c>
      <c r="C528" s="19" t="s">
        <v>27</v>
      </c>
      <c r="D528" s="19" t="s">
        <v>59</v>
      </c>
      <c r="E528" s="19" t="s">
        <v>145</v>
      </c>
      <c r="F528" s="19"/>
      <c r="G528" s="6">
        <f>G529</f>
        <v>8453</v>
      </c>
    </row>
    <row r="529" spans="1:7" ht="31.5" x14ac:dyDescent="0.25">
      <c r="A529" s="13" t="s">
        <v>236</v>
      </c>
      <c r="B529" s="19" t="s">
        <v>43</v>
      </c>
      <c r="C529" s="19" t="s">
        <v>27</v>
      </c>
      <c r="D529" s="19" t="s">
        <v>59</v>
      </c>
      <c r="E529" s="19" t="s">
        <v>146</v>
      </c>
      <c r="F529" s="19"/>
      <c r="G529" s="6">
        <f>G530</f>
        <v>8453</v>
      </c>
    </row>
    <row r="530" spans="1:7" ht="31.5" x14ac:dyDescent="0.2">
      <c r="A530" s="7" t="s">
        <v>237</v>
      </c>
      <c r="B530" s="19" t="s">
        <v>43</v>
      </c>
      <c r="C530" s="19" t="s">
        <v>27</v>
      </c>
      <c r="D530" s="19" t="s">
        <v>59</v>
      </c>
      <c r="E530" s="19" t="s">
        <v>147</v>
      </c>
      <c r="F530" s="19"/>
      <c r="G530" s="6">
        <f>G531+G533+G536</f>
        <v>8453</v>
      </c>
    </row>
    <row r="531" spans="1:7" ht="31.5" x14ac:dyDescent="0.2">
      <c r="A531" s="7" t="s">
        <v>155</v>
      </c>
      <c r="B531" s="19" t="s">
        <v>43</v>
      </c>
      <c r="C531" s="19" t="s">
        <v>27</v>
      </c>
      <c r="D531" s="19" t="s">
        <v>59</v>
      </c>
      <c r="E531" s="19" t="s">
        <v>147</v>
      </c>
      <c r="F531" s="19" t="s">
        <v>104</v>
      </c>
      <c r="G531" s="6">
        <f>G532</f>
        <v>7116</v>
      </c>
    </row>
    <row r="532" spans="1:7" ht="48" customHeight="1" x14ac:dyDescent="0.2">
      <c r="A532" s="7" t="s">
        <v>106</v>
      </c>
      <c r="B532" s="19" t="s">
        <v>43</v>
      </c>
      <c r="C532" s="19" t="s">
        <v>27</v>
      </c>
      <c r="D532" s="19" t="s">
        <v>59</v>
      </c>
      <c r="E532" s="19" t="s">
        <v>147</v>
      </c>
      <c r="F532" s="19" t="s">
        <v>105</v>
      </c>
      <c r="G532" s="6">
        <v>7116</v>
      </c>
    </row>
    <row r="533" spans="1:7" ht="17.25" customHeight="1" x14ac:dyDescent="0.2">
      <c r="A533" s="7" t="s">
        <v>65</v>
      </c>
      <c r="B533" s="19" t="s">
        <v>43</v>
      </c>
      <c r="C533" s="19" t="s">
        <v>27</v>
      </c>
      <c r="D533" s="19" t="s">
        <v>59</v>
      </c>
      <c r="E533" s="19" t="s">
        <v>147</v>
      </c>
      <c r="F533" s="19" t="s">
        <v>64</v>
      </c>
      <c r="G533" s="6">
        <f>G534+G535</f>
        <v>472</v>
      </c>
    </row>
    <row r="534" spans="1:7" ht="31.5" x14ac:dyDescent="0.2">
      <c r="A534" s="7" t="s">
        <v>125</v>
      </c>
      <c r="B534" s="19" t="s">
        <v>43</v>
      </c>
      <c r="C534" s="19" t="s">
        <v>27</v>
      </c>
      <c r="D534" s="19" t="s">
        <v>59</v>
      </c>
      <c r="E534" s="19" t="s">
        <v>147</v>
      </c>
      <c r="F534" s="19" t="s">
        <v>44</v>
      </c>
      <c r="G534" s="6">
        <v>155</v>
      </c>
    </row>
    <row r="535" spans="1:7" ht="17.25" customHeight="1" x14ac:dyDescent="0.2">
      <c r="A535" s="7" t="s">
        <v>120</v>
      </c>
      <c r="B535" s="19" t="s">
        <v>43</v>
      </c>
      <c r="C535" s="19" t="s">
        <v>27</v>
      </c>
      <c r="D535" s="19" t="s">
        <v>59</v>
      </c>
      <c r="E535" s="19" t="s">
        <v>147</v>
      </c>
      <c r="F535" s="19" t="s">
        <v>121</v>
      </c>
      <c r="G535" s="6">
        <v>317</v>
      </c>
    </row>
    <row r="536" spans="1:7" ht="18" customHeight="1" x14ac:dyDescent="0.2">
      <c r="A536" s="7" t="s">
        <v>111</v>
      </c>
      <c r="B536" s="19" t="s">
        <v>43</v>
      </c>
      <c r="C536" s="19" t="s">
        <v>27</v>
      </c>
      <c r="D536" s="19" t="s">
        <v>59</v>
      </c>
      <c r="E536" s="19" t="s">
        <v>147</v>
      </c>
      <c r="F536" s="19" t="s">
        <v>110</v>
      </c>
      <c r="G536" s="6">
        <f>G537</f>
        <v>865</v>
      </c>
    </row>
    <row r="537" spans="1:7" ht="16.5" customHeight="1" x14ac:dyDescent="0.2">
      <c r="A537" s="7" t="s">
        <v>87</v>
      </c>
      <c r="B537" s="19" t="s">
        <v>43</v>
      </c>
      <c r="C537" s="19" t="s">
        <v>27</v>
      </c>
      <c r="D537" s="19" t="s">
        <v>59</v>
      </c>
      <c r="E537" s="19" t="s">
        <v>147</v>
      </c>
      <c r="F537" s="19" t="s">
        <v>88</v>
      </c>
      <c r="G537" s="6">
        <v>865</v>
      </c>
    </row>
    <row r="538" spans="1:7" ht="31.5" x14ac:dyDescent="0.2">
      <c r="A538" s="7" t="s">
        <v>5</v>
      </c>
      <c r="B538" s="19" t="s">
        <v>43</v>
      </c>
      <c r="C538" s="19" t="s">
        <v>32</v>
      </c>
      <c r="D538" s="19"/>
      <c r="E538" s="19"/>
      <c r="F538" s="19"/>
      <c r="G538" s="6">
        <f>G544+G539</f>
        <v>49404</v>
      </c>
    </row>
    <row r="539" spans="1:7" ht="47.25" x14ac:dyDescent="0.2">
      <c r="A539" s="7" t="s">
        <v>251</v>
      </c>
      <c r="B539" s="19" t="s">
        <v>43</v>
      </c>
      <c r="C539" s="19" t="s">
        <v>32</v>
      </c>
      <c r="D539" s="19" t="s">
        <v>31</v>
      </c>
      <c r="E539" s="19"/>
      <c r="F539" s="19"/>
      <c r="G539" s="6">
        <f>G540</f>
        <v>49069</v>
      </c>
    </row>
    <row r="540" spans="1:7" ht="113.25" customHeight="1" x14ac:dyDescent="0.2">
      <c r="A540" s="7" t="s">
        <v>327</v>
      </c>
      <c r="B540" s="19" t="s">
        <v>43</v>
      </c>
      <c r="C540" s="19" t="s">
        <v>32</v>
      </c>
      <c r="D540" s="19" t="s">
        <v>31</v>
      </c>
      <c r="E540" s="19" t="s">
        <v>156</v>
      </c>
      <c r="F540" s="19"/>
      <c r="G540" s="6">
        <f>G541</f>
        <v>49069</v>
      </c>
    </row>
    <row r="541" spans="1:7" ht="31.5" x14ac:dyDescent="0.2">
      <c r="A541" s="7" t="s">
        <v>119</v>
      </c>
      <c r="B541" s="19" t="s">
        <v>43</v>
      </c>
      <c r="C541" s="19" t="s">
        <v>32</v>
      </c>
      <c r="D541" s="19" t="s">
        <v>31</v>
      </c>
      <c r="E541" s="19" t="s">
        <v>157</v>
      </c>
      <c r="F541" s="19"/>
      <c r="G541" s="6">
        <f>G542</f>
        <v>49069</v>
      </c>
    </row>
    <row r="542" spans="1:7" ht="48" customHeight="1" x14ac:dyDescent="0.2">
      <c r="A542" s="7" t="s">
        <v>118</v>
      </c>
      <c r="B542" s="19" t="s">
        <v>43</v>
      </c>
      <c r="C542" s="19" t="s">
        <v>32</v>
      </c>
      <c r="D542" s="19" t="s">
        <v>31</v>
      </c>
      <c r="E542" s="19" t="s">
        <v>157</v>
      </c>
      <c r="F542" s="19" t="s">
        <v>117</v>
      </c>
      <c r="G542" s="6">
        <f>G543</f>
        <v>49069</v>
      </c>
    </row>
    <row r="543" spans="1:7" ht="16.5" customHeight="1" x14ac:dyDescent="0.2">
      <c r="A543" s="7" t="s">
        <v>67</v>
      </c>
      <c r="B543" s="19" t="s">
        <v>43</v>
      </c>
      <c r="C543" s="19" t="s">
        <v>32</v>
      </c>
      <c r="D543" s="19" t="s">
        <v>31</v>
      </c>
      <c r="E543" s="19" t="s">
        <v>157</v>
      </c>
      <c r="F543" s="19" t="s">
        <v>66</v>
      </c>
      <c r="G543" s="6">
        <v>49069</v>
      </c>
    </row>
    <row r="544" spans="1:7" ht="30.75" customHeight="1" x14ac:dyDescent="0.2">
      <c r="A544" s="7" t="s">
        <v>57</v>
      </c>
      <c r="B544" s="19" t="s">
        <v>43</v>
      </c>
      <c r="C544" s="19" t="s">
        <v>32</v>
      </c>
      <c r="D544" s="19" t="s">
        <v>37</v>
      </c>
      <c r="E544" s="19"/>
      <c r="F544" s="19"/>
      <c r="G544" s="6">
        <f>G545+G555+G551</f>
        <v>335</v>
      </c>
    </row>
    <row r="545" spans="1:7" ht="31.5" x14ac:dyDescent="0.2">
      <c r="A545" s="7" t="s">
        <v>307</v>
      </c>
      <c r="B545" s="19" t="s">
        <v>43</v>
      </c>
      <c r="C545" s="19" t="s">
        <v>32</v>
      </c>
      <c r="D545" s="19" t="s">
        <v>37</v>
      </c>
      <c r="E545" s="19" t="s">
        <v>128</v>
      </c>
      <c r="F545" s="19"/>
      <c r="G545" s="6">
        <f>G546</f>
        <v>299</v>
      </c>
    </row>
    <row r="546" spans="1:7" ht="31.5" x14ac:dyDescent="0.2">
      <c r="A546" s="7" t="s">
        <v>119</v>
      </c>
      <c r="B546" s="19" t="s">
        <v>43</v>
      </c>
      <c r="C546" s="19" t="s">
        <v>32</v>
      </c>
      <c r="D546" s="19" t="s">
        <v>37</v>
      </c>
      <c r="E546" s="19" t="s">
        <v>170</v>
      </c>
      <c r="F546" s="19"/>
      <c r="G546" s="6">
        <f>G549+G547</f>
        <v>299</v>
      </c>
    </row>
    <row r="547" spans="1:7" ht="81" customHeight="1" x14ac:dyDescent="0.2">
      <c r="A547" s="7" t="s">
        <v>93</v>
      </c>
      <c r="B547" s="19" t="s">
        <v>43</v>
      </c>
      <c r="C547" s="19" t="s">
        <v>32</v>
      </c>
      <c r="D547" s="19" t="s">
        <v>37</v>
      </c>
      <c r="E547" s="19" t="s">
        <v>170</v>
      </c>
      <c r="F547" s="19" t="s">
        <v>63</v>
      </c>
      <c r="G547" s="6">
        <f>G548</f>
        <v>153</v>
      </c>
    </row>
    <row r="548" spans="1:7" ht="33" customHeight="1" x14ac:dyDescent="0.2">
      <c r="A548" s="7" t="s">
        <v>102</v>
      </c>
      <c r="B548" s="19" t="s">
        <v>43</v>
      </c>
      <c r="C548" s="19" t="s">
        <v>32</v>
      </c>
      <c r="D548" s="19" t="s">
        <v>37</v>
      </c>
      <c r="E548" s="19" t="s">
        <v>170</v>
      </c>
      <c r="F548" s="19" t="s">
        <v>101</v>
      </c>
      <c r="G548" s="6">
        <v>153</v>
      </c>
    </row>
    <row r="549" spans="1:7" ht="31.5" x14ac:dyDescent="0.2">
      <c r="A549" s="7" t="s">
        <v>155</v>
      </c>
      <c r="B549" s="19" t="s">
        <v>43</v>
      </c>
      <c r="C549" s="19" t="s">
        <v>32</v>
      </c>
      <c r="D549" s="19" t="s">
        <v>37</v>
      </c>
      <c r="E549" s="19" t="s">
        <v>170</v>
      </c>
      <c r="F549" s="19" t="s">
        <v>104</v>
      </c>
      <c r="G549" s="6">
        <f>G550</f>
        <v>146</v>
      </c>
    </row>
    <row r="550" spans="1:7" ht="47.25" customHeight="1" x14ac:dyDescent="0.2">
      <c r="A550" s="7" t="s">
        <v>106</v>
      </c>
      <c r="B550" s="19" t="s">
        <v>43</v>
      </c>
      <c r="C550" s="19" t="s">
        <v>32</v>
      </c>
      <c r="D550" s="19" t="s">
        <v>37</v>
      </c>
      <c r="E550" s="19" t="s">
        <v>170</v>
      </c>
      <c r="F550" s="19" t="s">
        <v>105</v>
      </c>
      <c r="G550" s="6">
        <v>146</v>
      </c>
    </row>
    <row r="551" spans="1:7" ht="63" customHeight="1" x14ac:dyDescent="0.2">
      <c r="A551" s="7" t="s">
        <v>328</v>
      </c>
      <c r="B551" s="19" t="s">
        <v>43</v>
      </c>
      <c r="C551" s="19" t="s">
        <v>32</v>
      </c>
      <c r="D551" s="19" t="s">
        <v>37</v>
      </c>
      <c r="E551" s="19" t="s">
        <v>266</v>
      </c>
      <c r="F551" s="19"/>
      <c r="G551" s="6">
        <f>G552</f>
        <v>16</v>
      </c>
    </row>
    <row r="552" spans="1:7" ht="31.5" x14ac:dyDescent="0.2">
      <c r="A552" s="7" t="s">
        <v>119</v>
      </c>
      <c r="B552" s="19" t="s">
        <v>43</v>
      </c>
      <c r="C552" s="19" t="s">
        <v>32</v>
      </c>
      <c r="D552" s="19" t="s">
        <v>37</v>
      </c>
      <c r="E552" s="19" t="s">
        <v>267</v>
      </c>
      <c r="F552" s="19"/>
      <c r="G552" s="6">
        <f>G553</f>
        <v>16</v>
      </c>
    </row>
    <row r="553" spans="1:7" ht="31.5" x14ac:dyDescent="0.2">
      <c r="A553" s="7" t="s">
        <v>155</v>
      </c>
      <c r="B553" s="19" t="s">
        <v>43</v>
      </c>
      <c r="C553" s="19" t="s">
        <v>32</v>
      </c>
      <c r="D553" s="19" t="s">
        <v>37</v>
      </c>
      <c r="E553" s="19" t="s">
        <v>267</v>
      </c>
      <c r="F553" s="19" t="s">
        <v>104</v>
      </c>
      <c r="G553" s="6">
        <f>G554</f>
        <v>16</v>
      </c>
    </row>
    <row r="554" spans="1:7" ht="48" customHeight="1" x14ac:dyDescent="0.2">
      <c r="A554" s="7" t="s">
        <v>106</v>
      </c>
      <c r="B554" s="19" t="s">
        <v>43</v>
      </c>
      <c r="C554" s="19" t="s">
        <v>32</v>
      </c>
      <c r="D554" s="19" t="s">
        <v>37</v>
      </c>
      <c r="E554" s="19" t="s">
        <v>267</v>
      </c>
      <c r="F554" s="19" t="s">
        <v>105</v>
      </c>
      <c r="G554" s="6">
        <v>16</v>
      </c>
    </row>
    <row r="555" spans="1:7" ht="63" x14ac:dyDescent="0.2">
      <c r="A555" s="7" t="s">
        <v>309</v>
      </c>
      <c r="B555" s="19" t="s">
        <v>43</v>
      </c>
      <c r="C555" s="19" t="s">
        <v>32</v>
      </c>
      <c r="D555" s="19" t="s">
        <v>37</v>
      </c>
      <c r="E555" s="19" t="s">
        <v>218</v>
      </c>
      <c r="F555" s="19"/>
      <c r="G555" s="6">
        <f>G556</f>
        <v>20</v>
      </c>
    </row>
    <row r="556" spans="1:7" ht="31.5" x14ac:dyDescent="0.2">
      <c r="A556" s="7" t="s">
        <v>119</v>
      </c>
      <c r="B556" s="19" t="s">
        <v>43</v>
      </c>
      <c r="C556" s="19" t="s">
        <v>32</v>
      </c>
      <c r="D556" s="19" t="s">
        <v>37</v>
      </c>
      <c r="E556" s="19" t="s">
        <v>219</v>
      </c>
      <c r="F556" s="19"/>
      <c r="G556" s="6">
        <f>G557</f>
        <v>20</v>
      </c>
    </row>
    <row r="557" spans="1:7" ht="31.5" x14ac:dyDescent="0.2">
      <c r="A557" s="7" t="s">
        <v>155</v>
      </c>
      <c r="B557" s="19" t="s">
        <v>43</v>
      </c>
      <c r="C557" s="19" t="s">
        <v>32</v>
      </c>
      <c r="D557" s="19" t="s">
        <v>37</v>
      </c>
      <c r="E557" s="19" t="s">
        <v>219</v>
      </c>
      <c r="F557" s="19" t="s">
        <v>104</v>
      </c>
      <c r="G557" s="6">
        <f>G558</f>
        <v>20</v>
      </c>
    </row>
    <row r="558" spans="1:7" ht="46.5" customHeight="1" x14ac:dyDescent="0.2">
      <c r="A558" s="7" t="s">
        <v>106</v>
      </c>
      <c r="B558" s="19" t="s">
        <v>43</v>
      </c>
      <c r="C558" s="19" t="s">
        <v>32</v>
      </c>
      <c r="D558" s="19" t="s">
        <v>37</v>
      </c>
      <c r="E558" s="19" t="s">
        <v>219</v>
      </c>
      <c r="F558" s="19" t="s">
        <v>105</v>
      </c>
      <c r="G558" s="6">
        <v>20</v>
      </c>
    </row>
    <row r="559" spans="1:7" ht="14.25" customHeight="1" x14ac:dyDescent="0.2">
      <c r="A559" s="7" t="s">
        <v>6</v>
      </c>
      <c r="B559" s="19" t="s">
        <v>43</v>
      </c>
      <c r="C559" s="19" t="s">
        <v>24</v>
      </c>
      <c r="D559" s="19"/>
      <c r="E559" s="19"/>
      <c r="F559" s="19"/>
      <c r="G559" s="6">
        <f>G583+G560+G571</f>
        <v>173185</v>
      </c>
    </row>
    <row r="560" spans="1:7" ht="17.25" customHeight="1" x14ac:dyDescent="0.2">
      <c r="A560" s="7" t="s">
        <v>52</v>
      </c>
      <c r="B560" s="19" t="s">
        <v>43</v>
      </c>
      <c r="C560" s="19" t="s">
        <v>24</v>
      </c>
      <c r="D560" s="19" t="s">
        <v>25</v>
      </c>
      <c r="E560" s="19"/>
      <c r="F560" s="19"/>
      <c r="G560" s="6">
        <f>G567+G561</f>
        <v>63435</v>
      </c>
    </row>
    <row r="561" spans="1:7" ht="45.75" customHeight="1" x14ac:dyDescent="0.2">
      <c r="A561" s="7" t="s">
        <v>339</v>
      </c>
      <c r="B561" s="19" t="s">
        <v>43</v>
      </c>
      <c r="C561" s="19" t="s">
        <v>24</v>
      </c>
      <c r="D561" s="19" t="s">
        <v>25</v>
      </c>
      <c r="E561" s="19" t="s">
        <v>177</v>
      </c>
      <c r="F561" s="19"/>
      <c r="G561" s="6">
        <f>G562</f>
        <v>63379</v>
      </c>
    </row>
    <row r="562" spans="1:7" ht="31.5" x14ac:dyDescent="0.2">
      <c r="A562" s="7" t="s">
        <v>119</v>
      </c>
      <c r="B562" s="19" t="s">
        <v>43</v>
      </c>
      <c r="C562" s="19" t="s">
        <v>24</v>
      </c>
      <c r="D562" s="19" t="s">
        <v>25</v>
      </c>
      <c r="E562" s="19" t="s">
        <v>178</v>
      </c>
      <c r="F562" s="19"/>
      <c r="G562" s="6">
        <f>G565+G563</f>
        <v>63379</v>
      </c>
    </row>
    <row r="563" spans="1:7" ht="31.5" x14ac:dyDescent="0.2">
      <c r="A563" s="7" t="s">
        <v>155</v>
      </c>
      <c r="B563" s="19" t="s">
        <v>43</v>
      </c>
      <c r="C563" s="19" t="s">
        <v>24</v>
      </c>
      <c r="D563" s="19" t="s">
        <v>25</v>
      </c>
      <c r="E563" s="19" t="s">
        <v>178</v>
      </c>
      <c r="F563" s="19" t="s">
        <v>104</v>
      </c>
      <c r="G563" s="6">
        <f>G564</f>
        <v>57340</v>
      </c>
    </row>
    <row r="564" spans="1:7" ht="47.25" customHeight="1" x14ac:dyDescent="0.2">
      <c r="A564" s="7" t="s">
        <v>106</v>
      </c>
      <c r="B564" s="19" t="s">
        <v>43</v>
      </c>
      <c r="C564" s="19" t="s">
        <v>24</v>
      </c>
      <c r="D564" s="19" t="s">
        <v>25</v>
      </c>
      <c r="E564" s="19" t="s">
        <v>178</v>
      </c>
      <c r="F564" s="19" t="s">
        <v>105</v>
      </c>
      <c r="G564" s="6">
        <v>57340</v>
      </c>
    </row>
    <row r="565" spans="1:7" ht="15" customHeight="1" x14ac:dyDescent="0.2">
      <c r="A565" s="7" t="s">
        <v>111</v>
      </c>
      <c r="B565" s="19" t="s">
        <v>43</v>
      </c>
      <c r="C565" s="19" t="s">
        <v>24</v>
      </c>
      <c r="D565" s="19" t="s">
        <v>25</v>
      </c>
      <c r="E565" s="19" t="s">
        <v>178</v>
      </c>
      <c r="F565" s="19" t="s">
        <v>110</v>
      </c>
      <c r="G565" s="6">
        <f>G566</f>
        <v>6039</v>
      </c>
    </row>
    <row r="566" spans="1:7" ht="63" customHeight="1" x14ac:dyDescent="0.2">
      <c r="A566" s="7" t="s">
        <v>92</v>
      </c>
      <c r="B566" s="19" t="s">
        <v>43</v>
      </c>
      <c r="C566" s="19" t="s">
        <v>24</v>
      </c>
      <c r="D566" s="19" t="s">
        <v>25</v>
      </c>
      <c r="E566" s="19" t="s">
        <v>178</v>
      </c>
      <c r="F566" s="19" t="s">
        <v>74</v>
      </c>
      <c r="G566" s="6">
        <v>6039</v>
      </c>
    </row>
    <row r="567" spans="1:7" ht="44.25" customHeight="1" x14ac:dyDescent="0.25">
      <c r="A567" s="13" t="s">
        <v>226</v>
      </c>
      <c r="B567" s="19" t="s">
        <v>43</v>
      </c>
      <c r="C567" s="19" t="s">
        <v>24</v>
      </c>
      <c r="D567" s="19" t="s">
        <v>25</v>
      </c>
      <c r="E567" s="19" t="s">
        <v>227</v>
      </c>
      <c r="F567" s="19"/>
      <c r="G567" s="6">
        <f>G568</f>
        <v>56</v>
      </c>
    </row>
    <row r="568" spans="1:7" ht="48" customHeight="1" x14ac:dyDescent="0.2">
      <c r="A568" s="7" t="s">
        <v>243</v>
      </c>
      <c r="B568" s="19" t="s">
        <v>43</v>
      </c>
      <c r="C568" s="19" t="s">
        <v>24</v>
      </c>
      <c r="D568" s="19" t="s">
        <v>25</v>
      </c>
      <c r="E568" s="19" t="s">
        <v>230</v>
      </c>
      <c r="F568" s="19"/>
      <c r="G568" s="6">
        <f>G569</f>
        <v>56</v>
      </c>
    </row>
    <row r="569" spans="1:7" ht="32.25" customHeight="1" x14ac:dyDescent="0.2">
      <c r="A569" s="7" t="s">
        <v>155</v>
      </c>
      <c r="B569" s="19" t="s">
        <v>43</v>
      </c>
      <c r="C569" s="19" t="s">
        <v>24</v>
      </c>
      <c r="D569" s="19" t="s">
        <v>25</v>
      </c>
      <c r="E569" s="19" t="s">
        <v>230</v>
      </c>
      <c r="F569" s="19" t="s">
        <v>104</v>
      </c>
      <c r="G569" s="6">
        <f>G570</f>
        <v>56</v>
      </c>
    </row>
    <row r="570" spans="1:7" ht="50.25" customHeight="1" x14ac:dyDescent="0.2">
      <c r="A570" s="7" t="s">
        <v>106</v>
      </c>
      <c r="B570" s="19" t="s">
        <v>43</v>
      </c>
      <c r="C570" s="19" t="s">
        <v>24</v>
      </c>
      <c r="D570" s="19" t="s">
        <v>25</v>
      </c>
      <c r="E570" s="19" t="s">
        <v>230</v>
      </c>
      <c r="F570" s="19" t="s">
        <v>105</v>
      </c>
      <c r="G570" s="6">
        <v>56</v>
      </c>
    </row>
    <row r="571" spans="1:7" ht="18.75" customHeight="1" x14ac:dyDescent="0.2">
      <c r="A571" s="7" t="s">
        <v>81</v>
      </c>
      <c r="B571" s="19" t="s">
        <v>43</v>
      </c>
      <c r="C571" s="19" t="s">
        <v>24</v>
      </c>
      <c r="D571" s="19" t="s">
        <v>23</v>
      </c>
      <c r="E571" s="19"/>
      <c r="F571" s="19"/>
      <c r="G571" s="6">
        <f>G572+G576</f>
        <v>88513</v>
      </c>
    </row>
    <row r="572" spans="1:7" ht="31.5" x14ac:dyDescent="0.2">
      <c r="A572" s="7" t="s">
        <v>331</v>
      </c>
      <c r="B572" s="19" t="s">
        <v>43</v>
      </c>
      <c r="C572" s="19" t="s">
        <v>24</v>
      </c>
      <c r="D572" s="19" t="s">
        <v>23</v>
      </c>
      <c r="E572" s="19" t="s">
        <v>186</v>
      </c>
      <c r="F572" s="19"/>
      <c r="G572" s="6">
        <f>G573</f>
        <v>1396</v>
      </c>
    </row>
    <row r="573" spans="1:7" ht="33.75" customHeight="1" x14ac:dyDescent="0.2">
      <c r="A573" s="7" t="s">
        <v>119</v>
      </c>
      <c r="B573" s="19" t="s">
        <v>43</v>
      </c>
      <c r="C573" s="19" t="s">
        <v>24</v>
      </c>
      <c r="D573" s="19" t="s">
        <v>23</v>
      </c>
      <c r="E573" s="19" t="s">
        <v>187</v>
      </c>
      <c r="F573" s="19"/>
      <c r="G573" s="6">
        <f>G574</f>
        <v>1396</v>
      </c>
    </row>
    <row r="574" spans="1:7" ht="49.5" customHeight="1" x14ac:dyDescent="0.2">
      <c r="A574" s="7" t="s">
        <v>118</v>
      </c>
      <c r="B574" s="19" t="s">
        <v>43</v>
      </c>
      <c r="C574" s="19" t="s">
        <v>24</v>
      </c>
      <c r="D574" s="19" t="s">
        <v>23</v>
      </c>
      <c r="E574" s="19" t="s">
        <v>187</v>
      </c>
      <c r="F574" s="19" t="s">
        <v>117</v>
      </c>
      <c r="G574" s="6">
        <f>G575</f>
        <v>1396</v>
      </c>
    </row>
    <row r="575" spans="1:7" ht="16.5" customHeight="1" x14ac:dyDescent="0.2">
      <c r="A575" s="7" t="s">
        <v>67</v>
      </c>
      <c r="B575" s="19" t="s">
        <v>43</v>
      </c>
      <c r="C575" s="19" t="s">
        <v>24</v>
      </c>
      <c r="D575" s="19" t="s">
        <v>23</v>
      </c>
      <c r="E575" s="19" t="s">
        <v>187</v>
      </c>
      <c r="F575" s="19" t="s">
        <v>66</v>
      </c>
      <c r="G575" s="6">
        <v>1396</v>
      </c>
    </row>
    <row r="576" spans="1:7" ht="47.25" x14ac:dyDescent="0.2">
      <c r="A576" s="7" t="s">
        <v>305</v>
      </c>
      <c r="B576" s="19" t="s">
        <v>43</v>
      </c>
      <c r="C576" s="19" t="s">
        <v>24</v>
      </c>
      <c r="D576" s="19" t="s">
        <v>23</v>
      </c>
      <c r="E576" s="19" t="s">
        <v>143</v>
      </c>
      <c r="F576" s="19"/>
      <c r="G576" s="6">
        <f>G577+G580</f>
        <v>87117</v>
      </c>
    </row>
    <row r="577" spans="1:7" ht="31.5" x14ac:dyDescent="0.2">
      <c r="A577" s="7" t="s">
        <v>119</v>
      </c>
      <c r="B577" s="19" t="s">
        <v>43</v>
      </c>
      <c r="C577" s="19" t="s">
        <v>24</v>
      </c>
      <c r="D577" s="19" t="s">
        <v>23</v>
      </c>
      <c r="E577" s="19" t="s">
        <v>144</v>
      </c>
      <c r="F577" s="19"/>
      <c r="G577" s="6">
        <f>G578</f>
        <v>11117</v>
      </c>
    </row>
    <row r="578" spans="1:7" ht="47.25" customHeight="1" x14ac:dyDescent="0.2">
      <c r="A578" s="7" t="s">
        <v>118</v>
      </c>
      <c r="B578" s="19" t="s">
        <v>43</v>
      </c>
      <c r="C578" s="19" t="s">
        <v>24</v>
      </c>
      <c r="D578" s="19" t="s">
        <v>23</v>
      </c>
      <c r="E578" s="19" t="s">
        <v>144</v>
      </c>
      <c r="F578" s="19" t="s">
        <v>117</v>
      </c>
      <c r="G578" s="6">
        <f>G579</f>
        <v>11117</v>
      </c>
    </row>
    <row r="579" spans="1:7" ht="15.75" x14ac:dyDescent="0.2">
      <c r="A579" s="7" t="s">
        <v>67</v>
      </c>
      <c r="B579" s="19" t="s">
        <v>43</v>
      </c>
      <c r="C579" s="19" t="s">
        <v>24</v>
      </c>
      <c r="D579" s="19" t="s">
        <v>23</v>
      </c>
      <c r="E579" s="19" t="s">
        <v>144</v>
      </c>
      <c r="F579" s="19" t="s">
        <v>66</v>
      </c>
      <c r="G579" s="6">
        <v>11117</v>
      </c>
    </row>
    <row r="580" spans="1:7" ht="46.5" customHeight="1" x14ac:dyDescent="0.25">
      <c r="A580" s="13" t="s">
        <v>379</v>
      </c>
      <c r="B580" s="19" t="s">
        <v>43</v>
      </c>
      <c r="C580" s="19" t="s">
        <v>24</v>
      </c>
      <c r="D580" s="19" t="s">
        <v>23</v>
      </c>
      <c r="E580" s="19" t="s">
        <v>371</v>
      </c>
      <c r="F580" s="19"/>
      <c r="G580" s="6">
        <f>G581</f>
        <v>76000</v>
      </c>
    </row>
    <row r="581" spans="1:7" ht="49.5" customHeight="1" x14ac:dyDescent="0.2">
      <c r="A581" s="7" t="s">
        <v>118</v>
      </c>
      <c r="B581" s="19" t="s">
        <v>43</v>
      </c>
      <c r="C581" s="19" t="s">
        <v>24</v>
      </c>
      <c r="D581" s="19" t="s">
        <v>23</v>
      </c>
      <c r="E581" s="19" t="s">
        <v>371</v>
      </c>
      <c r="F581" s="19" t="s">
        <v>117</v>
      </c>
      <c r="G581" s="6">
        <f>G582</f>
        <v>76000</v>
      </c>
    </row>
    <row r="582" spans="1:7" ht="15.75" x14ac:dyDescent="0.2">
      <c r="A582" s="7" t="s">
        <v>67</v>
      </c>
      <c r="B582" s="19" t="s">
        <v>43</v>
      </c>
      <c r="C582" s="19" t="s">
        <v>24</v>
      </c>
      <c r="D582" s="19" t="s">
        <v>23</v>
      </c>
      <c r="E582" s="19" t="s">
        <v>371</v>
      </c>
      <c r="F582" s="19" t="s">
        <v>66</v>
      </c>
      <c r="G582" s="6">
        <v>76000</v>
      </c>
    </row>
    <row r="583" spans="1:7" ht="18" customHeight="1" x14ac:dyDescent="0.2">
      <c r="A583" s="7" t="s">
        <v>36</v>
      </c>
      <c r="B583" s="19" t="s">
        <v>43</v>
      </c>
      <c r="C583" s="19" t="s">
        <v>24</v>
      </c>
      <c r="D583" s="19" t="s">
        <v>41</v>
      </c>
      <c r="E583" s="19"/>
      <c r="F583" s="19"/>
      <c r="G583" s="6">
        <f>G590+G584</f>
        <v>21237</v>
      </c>
    </row>
    <row r="584" spans="1:7" ht="48.75" customHeight="1" x14ac:dyDescent="0.2">
      <c r="A584" s="7" t="s">
        <v>324</v>
      </c>
      <c r="B584" s="19" t="s">
        <v>43</v>
      </c>
      <c r="C584" s="19" t="s">
        <v>24</v>
      </c>
      <c r="D584" s="19" t="s">
        <v>41</v>
      </c>
      <c r="E584" s="19" t="s">
        <v>166</v>
      </c>
      <c r="F584" s="19"/>
      <c r="G584" s="6">
        <f>G585</f>
        <v>15104</v>
      </c>
    </row>
    <row r="585" spans="1:7" ht="30.75" customHeight="1" x14ac:dyDescent="0.2">
      <c r="A585" s="7" t="s">
        <v>119</v>
      </c>
      <c r="B585" s="19" t="s">
        <v>43</v>
      </c>
      <c r="C585" s="19" t="s">
        <v>24</v>
      </c>
      <c r="D585" s="19" t="s">
        <v>41</v>
      </c>
      <c r="E585" s="19" t="s">
        <v>167</v>
      </c>
      <c r="F585" s="19"/>
      <c r="G585" s="6">
        <f>G588+G586</f>
        <v>15104</v>
      </c>
    </row>
    <row r="586" spans="1:7" ht="33.75" customHeight="1" x14ac:dyDescent="0.2">
      <c r="A586" s="7" t="s">
        <v>155</v>
      </c>
      <c r="B586" s="19" t="s">
        <v>43</v>
      </c>
      <c r="C586" s="19" t="s">
        <v>24</v>
      </c>
      <c r="D586" s="19" t="s">
        <v>41</v>
      </c>
      <c r="E586" s="19" t="s">
        <v>167</v>
      </c>
      <c r="F586" s="19" t="s">
        <v>104</v>
      </c>
      <c r="G586" s="6">
        <f>G587</f>
        <v>687</v>
      </c>
    </row>
    <row r="587" spans="1:7" ht="48.75" customHeight="1" x14ac:dyDescent="0.2">
      <c r="A587" s="7" t="s">
        <v>106</v>
      </c>
      <c r="B587" s="19" t="s">
        <v>43</v>
      </c>
      <c r="C587" s="19" t="s">
        <v>24</v>
      </c>
      <c r="D587" s="19" t="s">
        <v>41</v>
      </c>
      <c r="E587" s="19" t="s">
        <v>167</v>
      </c>
      <c r="F587" s="19" t="s">
        <v>105</v>
      </c>
      <c r="G587" s="6">
        <v>687</v>
      </c>
    </row>
    <row r="588" spans="1:7" ht="49.5" customHeight="1" x14ac:dyDescent="0.2">
      <c r="A588" s="7" t="s">
        <v>118</v>
      </c>
      <c r="B588" s="19" t="s">
        <v>43</v>
      </c>
      <c r="C588" s="19" t="s">
        <v>24</v>
      </c>
      <c r="D588" s="19" t="s">
        <v>41</v>
      </c>
      <c r="E588" s="19" t="s">
        <v>167</v>
      </c>
      <c r="F588" s="19" t="s">
        <v>117</v>
      </c>
      <c r="G588" s="6">
        <f>G589</f>
        <v>14417</v>
      </c>
    </row>
    <row r="589" spans="1:7" ht="17.25" customHeight="1" x14ac:dyDescent="0.2">
      <c r="A589" s="7" t="s">
        <v>67</v>
      </c>
      <c r="B589" s="19" t="s">
        <v>43</v>
      </c>
      <c r="C589" s="19" t="s">
        <v>24</v>
      </c>
      <c r="D589" s="19" t="s">
        <v>41</v>
      </c>
      <c r="E589" s="19" t="s">
        <v>167</v>
      </c>
      <c r="F589" s="19" t="s">
        <v>66</v>
      </c>
      <c r="G589" s="6">
        <v>14417</v>
      </c>
    </row>
    <row r="590" spans="1:7" ht="47.25" x14ac:dyDescent="0.2">
      <c r="A590" s="7" t="s">
        <v>332</v>
      </c>
      <c r="B590" s="19" t="s">
        <v>43</v>
      </c>
      <c r="C590" s="19" t="s">
        <v>24</v>
      </c>
      <c r="D590" s="19" t="s">
        <v>41</v>
      </c>
      <c r="E590" s="19" t="s">
        <v>171</v>
      </c>
      <c r="F590" s="19"/>
      <c r="G590" s="6">
        <f>G591</f>
        <v>6133</v>
      </c>
    </row>
    <row r="591" spans="1:7" ht="31.5" x14ac:dyDescent="0.2">
      <c r="A591" s="7" t="s">
        <v>119</v>
      </c>
      <c r="B591" s="19" t="s">
        <v>43</v>
      </c>
      <c r="C591" s="19" t="s">
        <v>24</v>
      </c>
      <c r="D591" s="19" t="s">
        <v>41</v>
      </c>
      <c r="E591" s="19" t="s">
        <v>172</v>
      </c>
      <c r="F591" s="19"/>
      <c r="G591" s="6">
        <f>G592</f>
        <v>6133</v>
      </c>
    </row>
    <row r="592" spans="1:7" ht="51.75" customHeight="1" x14ac:dyDescent="0.2">
      <c r="A592" s="7" t="s">
        <v>118</v>
      </c>
      <c r="B592" s="19" t="s">
        <v>43</v>
      </c>
      <c r="C592" s="19" t="s">
        <v>24</v>
      </c>
      <c r="D592" s="19" t="s">
        <v>41</v>
      </c>
      <c r="E592" s="19" t="s">
        <v>172</v>
      </c>
      <c r="F592" s="19" t="s">
        <v>117</v>
      </c>
      <c r="G592" s="6">
        <f>G593</f>
        <v>6133</v>
      </c>
    </row>
    <row r="593" spans="1:7" ht="18.75" customHeight="1" x14ac:dyDescent="0.2">
      <c r="A593" s="7" t="s">
        <v>67</v>
      </c>
      <c r="B593" s="19" t="s">
        <v>43</v>
      </c>
      <c r="C593" s="19" t="s">
        <v>24</v>
      </c>
      <c r="D593" s="19" t="s">
        <v>41</v>
      </c>
      <c r="E593" s="19" t="s">
        <v>172</v>
      </c>
      <c r="F593" s="19" t="s">
        <v>66</v>
      </c>
      <c r="G593" s="6">
        <v>6133</v>
      </c>
    </row>
    <row r="594" spans="1:7" ht="17.25" customHeight="1" x14ac:dyDescent="0.2">
      <c r="A594" s="7" t="s">
        <v>7</v>
      </c>
      <c r="B594" s="19" t="s">
        <v>43</v>
      </c>
      <c r="C594" s="19" t="s">
        <v>30</v>
      </c>
      <c r="D594" s="19"/>
      <c r="E594" s="19"/>
      <c r="F594" s="19"/>
      <c r="G594" s="6">
        <f>G600+G595</f>
        <v>516</v>
      </c>
    </row>
    <row r="595" spans="1:7" ht="17.25" customHeight="1" x14ac:dyDescent="0.2">
      <c r="A595" s="7" t="s">
        <v>40</v>
      </c>
      <c r="B595" s="19" t="s">
        <v>43</v>
      </c>
      <c r="C595" s="19" t="s">
        <v>30</v>
      </c>
      <c r="D595" s="19" t="s">
        <v>32</v>
      </c>
      <c r="E595" s="19"/>
      <c r="F595" s="19"/>
      <c r="G595" s="6">
        <f>G596</f>
        <v>363</v>
      </c>
    </row>
    <row r="596" spans="1:7" ht="47.25" x14ac:dyDescent="0.2">
      <c r="A596" s="7" t="s">
        <v>305</v>
      </c>
      <c r="B596" s="19" t="s">
        <v>43</v>
      </c>
      <c r="C596" s="19" t="s">
        <v>30</v>
      </c>
      <c r="D596" s="19" t="s">
        <v>32</v>
      </c>
      <c r="E596" s="19" t="s">
        <v>143</v>
      </c>
      <c r="F596" s="19"/>
      <c r="G596" s="6">
        <f>G597</f>
        <v>363</v>
      </c>
    </row>
    <row r="597" spans="1:7" ht="31.5" x14ac:dyDescent="0.2">
      <c r="A597" s="7" t="s">
        <v>119</v>
      </c>
      <c r="B597" s="19" t="s">
        <v>43</v>
      </c>
      <c r="C597" s="19" t="s">
        <v>30</v>
      </c>
      <c r="D597" s="19" t="s">
        <v>32</v>
      </c>
      <c r="E597" s="19" t="s">
        <v>144</v>
      </c>
      <c r="F597" s="19"/>
      <c r="G597" s="6">
        <f>G598</f>
        <v>363</v>
      </c>
    </row>
    <row r="598" spans="1:7" ht="51" customHeight="1" x14ac:dyDescent="0.2">
      <c r="A598" s="7" t="s">
        <v>118</v>
      </c>
      <c r="B598" s="19" t="s">
        <v>43</v>
      </c>
      <c r="C598" s="19" t="s">
        <v>30</v>
      </c>
      <c r="D598" s="19" t="s">
        <v>32</v>
      </c>
      <c r="E598" s="19" t="s">
        <v>144</v>
      </c>
      <c r="F598" s="19" t="s">
        <v>117</v>
      </c>
      <c r="G598" s="6">
        <f>G599</f>
        <v>363</v>
      </c>
    </row>
    <row r="599" spans="1:7" ht="18" customHeight="1" x14ac:dyDescent="0.2">
      <c r="A599" s="7" t="s">
        <v>67</v>
      </c>
      <c r="B599" s="19" t="s">
        <v>43</v>
      </c>
      <c r="C599" s="19" t="s">
        <v>30</v>
      </c>
      <c r="D599" s="19" t="s">
        <v>32</v>
      </c>
      <c r="E599" s="19" t="s">
        <v>144</v>
      </c>
      <c r="F599" s="19" t="s">
        <v>66</v>
      </c>
      <c r="G599" s="6">
        <v>363</v>
      </c>
    </row>
    <row r="600" spans="1:7" ht="31.5" x14ac:dyDescent="0.2">
      <c r="A600" s="7" t="s">
        <v>9</v>
      </c>
      <c r="B600" s="19" t="s">
        <v>43</v>
      </c>
      <c r="C600" s="19" t="s">
        <v>30</v>
      </c>
      <c r="D600" s="19" t="s">
        <v>30</v>
      </c>
      <c r="E600" s="19"/>
      <c r="F600" s="19"/>
      <c r="G600" s="6">
        <f>G601</f>
        <v>153</v>
      </c>
    </row>
    <row r="601" spans="1:7" ht="31.5" x14ac:dyDescent="0.2">
      <c r="A601" s="7" t="s">
        <v>333</v>
      </c>
      <c r="B601" s="19" t="s">
        <v>43</v>
      </c>
      <c r="C601" s="19" t="s">
        <v>30</v>
      </c>
      <c r="D601" s="19" t="s">
        <v>30</v>
      </c>
      <c r="E601" s="19" t="s">
        <v>142</v>
      </c>
      <c r="F601" s="19"/>
      <c r="G601" s="6">
        <f>G602</f>
        <v>153</v>
      </c>
    </row>
    <row r="602" spans="1:7" ht="31.5" x14ac:dyDescent="0.2">
      <c r="A602" s="7" t="s">
        <v>119</v>
      </c>
      <c r="B602" s="19" t="s">
        <v>43</v>
      </c>
      <c r="C602" s="19" t="s">
        <v>30</v>
      </c>
      <c r="D602" s="19" t="s">
        <v>30</v>
      </c>
      <c r="E602" s="19" t="s">
        <v>174</v>
      </c>
      <c r="F602" s="19"/>
      <c r="G602" s="6">
        <f>G603</f>
        <v>153</v>
      </c>
    </row>
    <row r="603" spans="1:7" ht="31.5" x14ac:dyDescent="0.2">
      <c r="A603" s="7" t="s">
        <v>155</v>
      </c>
      <c r="B603" s="19" t="s">
        <v>43</v>
      </c>
      <c r="C603" s="19" t="s">
        <v>30</v>
      </c>
      <c r="D603" s="19" t="s">
        <v>30</v>
      </c>
      <c r="E603" s="19" t="s">
        <v>174</v>
      </c>
      <c r="F603" s="19" t="s">
        <v>104</v>
      </c>
      <c r="G603" s="6">
        <f>G604</f>
        <v>153</v>
      </c>
    </row>
    <row r="604" spans="1:7" ht="46.5" customHeight="1" x14ac:dyDescent="0.2">
      <c r="A604" s="7" t="s">
        <v>106</v>
      </c>
      <c r="B604" s="19" t="s">
        <v>43</v>
      </c>
      <c r="C604" s="19" t="s">
        <v>30</v>
      </c>
      <c r="D604" s="19" t="s">
        <v>30</v>
      </c>
      <c r="E604" s="19" t="s">
        <v>174</v>
      </c>
      <c r="F604" s="19" t="s">
        <v>105</v>
      </c>
      <c r="G604" s="6">
        <v>153</v>
      </c>
    </row>
    <row r="605" spans="1:7" ht="17.25" customHeight="1" x14ac:dyDescent="0.2">
      <c r="A605" s="7" t="s">
        <v>10</v>
      </c>
      <c r="B605" s="19" t="s">
        <v>43</v>
      </c>
      <c r="C605" s="19" t="s">
        <v>29</v>
      </c>
      <c r="D605" s="19"/>
      <c r="E605" s="19"/>
      <c r="F605" s="19"/>
      <c r="G605" s="6">
        <f>G606</f>
        <v>10108</v>
      </c>
    </row>
    <row r="606" spans="1:7" ht="15.75" customHeight="1" x14ac:dyDescent="0.2">
      <c r="A606" s="7" t="s">
        <v>13</v>
      </c>
      <c r="B606" s="19" t="s">
        <v>43</v>
      </c>
      <c r="C606" s="19" t="s">
        <v>29</v>
      </c>
      <c r="D606" s="19" t="s">
        <v>23</v>
      </c>
      <c r="E606" s="19"/>
      <c r="F606" s="19"/>
      <c r="G606" s="6">
        <f>G607</f>
        <v>10108</v>
      </c>
    </row>
    <row r="607" spans="1:7" ht="45" customHeight="1" x14ac:dyDescent="0.25">
      <c r="A607" s="13" t="s">
        <v>226</v>
      </c>
      <c r="B607" s="19" t="s">
        <v>43</v>
      </c>
      <c r="C607" s="19" t="s">
        <v>29</v>
      </c>
      <c r="D607" s="19" t="s">
        <v>23</v>
      </c>
      <c r="E607" s="19" t="s">
        <v>227</v>
      </c>
      <c r="F607" s="19"/>
      <c r="G607" s="6">
        <f>G608</f>
        <v>10108</v>
      </c>
    </row>
    <row r="608" spans="1:7" ht="78.75" x14ac:dyDescent="0.25">
      <c r="A608" s="13" t="s">
        <v>245</v>
      </c>
      <c r="B608" s="19" t="s">
        <v>43</v>
      </c>
      <c r="C608" s="19" t="s">
        <v>29</v>
      </c>
      <c r="D608" s="19" t="s">
        <v>23</v>
      </c>
      <c r="E608" s="19" t="s">
        <v>231</v>
      </c>
      <c r="F608" s="19"/>
      <c r="G608" s="6">
        <f>G609+G611+G613</f>
        <v>10108</v>
      </c>
    </row>
    <row r="609" spans="1:7" ht="79.5" customHeight="1" x14ac:dyDescent="0.2">
      <c r="A609" s="7" t="s">
        <v>93</v>
      </c>
      <c r="B609" s="19" t="s">
        <v>43</v>
      </c>
      <c r="C609" s="19" t="s">
        <v>29</v>
      </c>
      <c r="D609" s="19" t="s">
        <v>23</v>
      </c>
      <c r="E609" s="19" t="s">
        <v>231</v>
      </c>
      <c r="F609" s="19" t="s">
        <v>63</v>
      </c>
      <c r="G609" s="6">
        <f>G610</f>
        <v>9175</v>
      </c>
    </row>
    <row r="610" spans="1:7" ht="32.25" customHeight="1" x14ac:dyDescent="0.2">
      <c r="A610" s="7" t="s">
        <v>102</v>
      </c>
      <c r="B610" s="19" t="s">
        <v>43</v>
      </c>
      <c r="C610" s="19" t="s">
        <v>29</v>
      </c>
      <c r="D610" s="19" t="s">
        <v>23</v>
      </c>
      <c r="E610" s="19" t="s">
        <v>231</v>
      </c>
      <c r="F610" s="19" t="s">
        <v>101</v>
      </c>
      <c r="G610" s="6">
        <v>9175</v>
      </c>
    </row>
    <row r="611" spans="1:7" ht="31.5" x14ac:dyDescent="0.2">
      <c r="A611" s="7" t="s">
        <v>155</v>
      </c>
      <c r="B611" s="19" t="s">
        <v>43</v>
      </c>
      <c r="C611" s="19" t="s">
        <v>29</v>
      </c>
      <c r="D611" s="19" t="s">
        <v>23</v>
      </c>
      <c r="E611" s="19" t="s">
        <v>231</v>
      </c>
      <c r="F611" s="19" t="s">
        <v>104</v>
      </c>
      <c r="G611" s="6">
        <f>G612</f>
        <v>928</v>
      </c>
    </row>
    <row r="612" spans="1:7" ht="46.5" customHeight="1" x14ac:dyDescent="0.2">
      <c r="A612" s="7" t="s">
        <v>106</v>
      </c>
      <c r="B612" s="19" t="s">
        <v>43</v>
      </c>
      <c r="C612" s="19" t="s">
        <v>29</v>
      </c>
      <c r="D612" s="19" t="s">
        <v>23</v>
      </c>
      <c r="E612" s="19" t="s">
        <v>231</v>
      </c>
      <c r="F612" s="19" t="s">
        <v>105</v>
      </c>
      <c r="G612" s="6">
        <v>928</v>
      </c>
    </row>
    <row r="613" spans="1:7" ht="16.5" customHeight="1" x14ac:dyDescent="0.2">
      <c r="A613" s="7" t="s">
        <v>111</v>
      </c>
      <c r="B613" s="19" t="s">
        <v>43</v>
      </c>
      <c r="C613" s="19" t="s">
        <v>29</v>
      </c>
      <c r="D613" s="19" t="s">
        <v>23</v>
      </c>
      <c r="E613" s="19" t="s">
        <v>231</v>
      </c>
      <c r="F613" s="19" t="s">
        <v>110</v>
      </c>
      <c r="G613" s="6">
        <f>G614</f>
        <v>5</v>
      </c>
    </row>
    <row r="614" spans="1:7" ht="15.75" customHeight="1" x14ac:dyDescent="0.2">
      <c r="A614" s="7" t="s">
        <v>87</v>
      </c>
      <c r="B614" s="19" t="s">
        <v>43</v>
      </c>
      <c r="C614" s="19" t="s">
        <v>29</v>
      </c>
      <c r="D614" s="19" t="s">
        <v>23</v>
      </c>
      <c r="E614" s="19" t="s">
        <v>231</v>
      </c>
      <c r="F614" s="19" t="s">
        <v>88</v>
      </c>
      <c r="G614" s="6">
        <v>5</v>
      </c>
    </row>
    <row r="615" spans="1:7" ht="15.75" x14ac:dyDescent="0.2">
      <c r="A615" s="7" t="s">
        <v>15</v>
      </c>
      <c r="B615" s="19" t="s">
        <v>43</v>
      </c>
      <c r="C615" s="19" t="s">
        <v>31</v>
      </c>
      <c r="D615" s="19"/>
      <c r="E615" s="19"/>
      <c r="F615" s="19"/>
      <c r="G615" s="6">
        <f>G616+G653+G636</f>
        <v>202298.09999999998</v>
      </c>
    </row>
    <row r="616" spans="1:7" ht="15.75" x14ac:dyDescent="0.2">
      <c r="A616" s="7" t="s">
        <v>19</v>
      </c>
      <c r="B616" s="19" t="s">
        <v>43</v>
      </c>
      <c r="C616" s="19" t="s">
        <v>31</v>
      </c>
      <c r="D616" s="19" t="s">
        <v>32</v>
      </c>
      <c r="E616" s="19"/>
      <c r="F616" s="19"/>
      <c r="G616" s="6">
        <f>G617+G628+G624</f>
        <v>91303.699999999983</v>
      </c>
    </row>
    <row r="617" spans="1:7" ht="31.5" x14ac:dyDescent="0.2">
      <c r="A617" s="7" t="s">
        <v>334</v>
      </c>
      <c r="B617" s="19" t="s">
        <v>43</v>
      </c>
      <c r="C617" s="19" t="s">
        <v>31</v>
      </c>
      <c r="D617" s="19" t="s">
        <v>32</v>
      </c>
      <c r="E617" s="19" t="s">
        <v>173</v>
      </c>
      <c r="F617" s="19"/>
      <c r="G617" s="6">
        <f>G618+G621</f>
        <v>89169.299999999988</v>
      </c>
    </row>
    <row r="618" spans="1:7" ht="31.5" x14ac:dyDescent="0.2">
      <c r="A618" s="7" t="s">
        <v>355</v>
      </c>
      <c r="B618" s="19" t="s">
        <v>43</v>
      </c>
      <c r="C618" s="19" t="s">
        <v>31</v>
      </c>
      <c r="D618" s="19" t="s">
        <v>32</v>
      </c>
      <c r="E618" s="19" t="s">
        <v>211</v>
      </c>
      <c r="F618" s="19"/>
      <c r="G618" s="6">
        <f>G619</f>
        <v>88919.799999999988</v>
      </c>
    </row>
    <row r="619" spans="1:7" ht="16.5" customHeight="1" x14ac:dyDescent="0.2">
      <c r="A619" s="7" t="s">
        <v>65</v>
      </c>
      <c r="B619" s="19" t="s">
        <v>43</v>
      </c>
      <c r="C619" s="19" t="s">
        <v>31</v>
      </c>
      <c r="D619" s="19" t="s">
        <v>32</v>
      </c>
      <c r="E619" s="19" t="s">
        <v>211</v>
      </c>
      <c r="F619" s="19" t="s">
        <v>64</v>
      </c>
      <c r="G619" s="6">
        <f>G620</f>
        <v>88919.799999999988</v>
      </c>
    </row>
    <row r="620" spans="1:7" ht="31.5" x14ac:dyDescent="0.2">
      <c r="A620" s="7" t="s">
        <v>124</v>
      </c>
      <c r="B620" s="19" t="s">
        <v>43</v>
      </c>
      <c r="C620" s="19" t="s">
        <v>31</v>
      </c>
      <c r="D620" s="19" t="s">
        <v>32</v>
      </c>
      <c r="E620" s="19" t="s">
        <v>211</v>
      </c>
      <c r="F620" s="19" t="s">
        <v>108</v>
      </c>
      <c r="G620" s="6">
        <v>88919.799999999988</v>
      </c>
    </row>
    <row r="621" spans="1:7" ht="65.25" customHeight="1" x14ac:dyDescent="0.2">
      <c r="A621" s="7" t="s">
        <v>350</v>
      </c>
      <c r="B621" s="19" t="s">
        <v>43</v>
      </c>
      <c r="C621" s="19" t="s">
        <v>31</v>
      </c>
      <c r="D621" s="19" t="s">
        <v>32</v>
      </c>
      <c r="E621" s="19" t="s">
        <v>275</v>
      </c>
      <c r="F621" s="19"/>
      <c r="G621" s="6">
        <f>G622</f>
        <v>249.5</v>
      </c>
    </row>
    <row r="622" spans="1:7" ht="17.25" customHeight="1" x14ac:dyDescent="0.2">
      <c r="A622" s="7" t="s">
        <v>65</v>
      </c>
      <c r="B622" s="19" t="s">
        <v>43</v>
      </c>
      <c r="C622" s="19" t="s">
        <v>31</v>
      </c>
      <c r="D622" s="19" t="s">
        <v>32</v>
      </c>
      <c r="E622" s="19" t="s">
        <v>275</v>
      </c>
      <c r="F622" s="19" t="s">
        <v>64</v>
      </c>
      <c r="G622" s="6">
        <f>G623</f>
        <v>249.5</v>
      </c>
    </row>
    <row r="623" spans="1:7" ht="31.5" x14ac:dyDescent="0.2">
      <c r="A623" s="7" t="s">
        <v>124</v>
      </c>
      <c r="B623" s="19" t="s">
        <v>43</v>
      </c>
      <c r="C623" s="19" t="s">
        <v>31</v>
      </c>
      <c r="D623" s="19" t="s">
        <v>32</v>
      </c>
      <c r="E623" s="19" t="s">
        <v>275</v>
      </c>
      <c r="F623" s="19" t="s">
        <v>108</v>
      </c>
      <c r="G623" s="6">
        <f>249.5</f>
        <v>249.5</v>
      </c>
    </row>
    <row r="624" spans="1:7" ht="63" x14ac:dyDescent="0.2">
      <c r="A624" s="7" t="s">
        <v>336</v>
      </c>
      <c r="B624" s="19" t="s">
        <v>43</v>
      </c>
      <c r="C624" s="19" t="s">
        <v>31</v>
      </c>
      <c r="D624" s="19" t="s">
        <v>32</v>
      </c>
      <c r="E624" s="19" t="s">
        <v>215</v>
      </c>
      <c r="F624" s="19"/>
      <c r="G624" s="6">
        <f>G625</f>
        <v>2100</v>
      </c>
    </row>
    <row r="625" spans="1:7" ht="31.5" x14ac:dyDescent="0.2">
      <c r="A625" s="7" t="s">
        <v>119</v>
      </c>
      <c r="B625" s="19" t="s">
        <v>43</v>
      </c>
      <c r="C625" s="19" t="s">
        <v>31</v>
      </c>
      <c r="D625" s="19" t="s">
        <v>32</v>
      </c>
      <c r="E625" s="19" t="s">
        <v>214</v>
      </c>
      <c r="F625" s="19"/>
      <c r="G625" s="6">
        <f>G626</f>
        <v>2100</v>
      </c>
    </row>
    <row r="626" spans="1:7" ht="14.25" customHeight="1" x14ac:dyDescent="0.2">
      <c r="A626" s="7" t="s">
        <v>65</v>
      </c>
      <c r="B626" s="19" t="s">
        <v>43</v>
      </c>
      <c r="C626" s="19" t="s">
        <v>31</v>
      </c>
      <c r="D626" s="19" t="s">
        <v>32</v>
      </c>
      <c r="E626" s="19" t="s">
        <v>214</v>
      </c>
      <c r="F626" s="19" t="s">
        <v>64</v>
      </c>
      <c r="G626" s="6">
        <f>G627</f>
        <v>2100</v>
      </c>
    </row>
    <row r="627" spans="1:7" ht="31.5" x14ac:dyDescent="0.2">
      <c r="A627" s="7" t="s">
        <v>103</v>
      </c>
      <c r="B627" s="19" t="s">
        <v>43</v>
      </c>
      <c r="C627" s="19" t="s">
        <v>31</v>
      </c>
      <c r="D627" s="19" t="s">
        <v>32</v>
      </c>
      <c r="E627" s="19" t="s">
        <v>214</v>
      </c>
      <c r="F627" s="19" t="s">
        <v>55</v>
      </c>
      <c r="G627" s="6">
        <v>2100</v>
      </c>
    </row>
    <row r="628" spans="1:7" ht="16.5" customHeight="1" x14ac:dyDescent="0.2">
      <c r="A628" s="7" t="s">
        <v>89</v>
      </c>
      <c r="B628" s="19" t="s">
        <v>43</v>
      </c>
      <c r="C628" s="19" t="s">
        <v>31</v>
      </c>
      <c r="D628" s="19" t="s">
        <v>32</v>
      </c>
      <c r="E628" s="19" t="s">
        <v>158</v>
      </c>
      <c r="F628" s="19"/>
      <c r="G628" s="6">
        <f>G629</f>
        <v>34.4</v>
      </c>
    </row>
    <row r="629" spans="1:7" ht="17.25" customHeight="1" x14ac:dyDescent="0.2">
      <c r="A629" s="7" t="s">
        <v>90</v>
      </c>
      <c r="B629" s="19" t="s">
        <v>43</v>
      </c>
      <c r="C629" s="19" t="s">
        <v>31</v>
      </c>
      <c r="D629" s="19" t="s">
        <v>32</v>
      </c>
      <c r="E629" s="19" t="s">
        <v>159</v>
      </c>
      <c r="F629" s="19"/>
      <c r="G629" s="6">
        <f>G633+G630</f>
        <v>34.4</v>
      </c>
    </row>
    <row r="630" spans="1:7" ht="64.5" customHeight="1" x14ac:dyDescent="0.2">
      <c r="A630" s="10" t="s">
        <v>281</v>
      </c>
      <c r="B630" s="19" t="s">
        <v>43</v>
      </c>
      <c r="C630" s="19" t="s">
        <v>31</v>
      </c>
      <c r="D630" s="19" t="s">
        <v>32</v>
      </c>
      <c r="E630" s="19" t="s">
        <v>282</v>
      </c>
      <c r="F630" s="19"/>
      <c r="G630" s="6">
        <f>G631</f>
        <v>8</v>
      </c>
    </row>
    <row r="631" spans="1:7" ht="18.75" customHeight="1" x14ac:dyDescent="0.2">
      <c r="A631" s="7" t="s">
        <v>65</v>
      </c>
      <c r="B631" s="19" t="s">
        <v>43</v>
      </c>
      <c r="C631" s="19" t="s">
        <v>31</v>
      </c>
      <c r="D631" s="19" t="s">
        <v>32</v>
      </c>
      <c r="E631" s="19" t="s">
        <v>282</v>
      </c>
      <c r="F631" s="19" t="s">
        <v>64</v>
      </c>
      <c r="G631" s="6">
        <f>G632</f>
        <v>8</v>
      </c>
    </row>
    <row r="632" spans="1:7" ht="31.5" x14ac:dyDescent="0.2">
      <c r="A632" s="7" t="s">
        <v>124</v>
      </c>
      <c r="B632" s="19" t="s">
        <v>43</v>
      </c>
      <c r="C632" s="19" t="s">
        <v>31</v>
      </c>
      <c r="D632" s="19" t="s">
        <v>32</v>
      </c>
      <c r="E632" s="19" t="s">
        <v>282</v>
      </c>
      <c r="F632" s="19" t="s">
        <v>108</v>
      </c>
      <c r="G632" s="6">
        <v>8</v>
      </c>
    </row>
    <row r="633" spans="1:7" ht="79.5" customHeight="1" x14ac:dyDescent="0.2">
      <c r="A633" s="7" t="s">
        <v>247</v>
      </c>
      <c r="B633" s="19" t="s">
        <v>43</v>
      </c>
      <c r="C633" s="19" t="s">
        <v>31</v>
      </c>
      <c r="D633" s="19" t="s">
        <v>32</v>
      </c>
      <c r="E633" s="19" t="s">
        <v>207</v>
      </c>
      <c r="F633" s="19"/>
      <c r="G633" s="6">
        <f>G634</f>
        <v>26.4</v>
      </c>
    </row>
    <row r="634" spans="1:7" ht="17.25" customHeight="1" x14ac:dyDescent="0.2">
      <c r="A634" s="7" t="s">
        <v>65</v>
      </c>
      <c r="B634" s="19" t="s">
        <v>43</v>
      </c>
      <c r="C634" s="19" t="s">
        <v>31</v>
      </c>
      <c r="D634" s="19" t="s">
        <v>32</v>
      </c>
      <c r="E634" s="19" t="s">
        <v>207</v>
      </c>
      <c r="F634" s="19" t="s">
        <v>64</v>
      </c>
      <c r="G634" s="6">
        <f>G635</f>
        <v>26.4</v>
      </c>
    </row>
    <row r="635" spans="1:7" ht="33" customHeight="1" x14ac:dyDescent="0.2">
      <c r="A635" s="7" t="s">
        <v>124</v>
      </c>
      <c r="B635" s="19" t="s">
        <v>43</v>
      </c>
      <c r="C635" s="19" t="s">
        <v>31</v>
      </c>
      <c r="D635" s="19" t="s">
        <v>32</v>
      </c>
      <c r="E635" s="19" t="s">
        <v>207</v>
      </c>
      <c r="F635" s="19" t="s">
        <v>108</v>
      </c>
      <c r="G635" s="6">
        <v>26.4</v>
      </c>
    </row>
    <row r="636" spans="1:7" ht="17.25" customHeight="1" x14ac:dyDescent="0.2">
      <c r="A636" s="7" t="s">
        <v>180</v>
      </c>
      <c r="B636" s="19" t="s">
        <v>43</v>
      </c>
      <c r="C636" s="19" t="s">
        <v>31</v>
      </c>
      <c r="D636" s="19" t="s">
        <v>24</v>
      </c>
      <c r="E636" s="19"/>
      <c r="F636" s="19"/>
      <c r="G636" s="6">
        <f>G637</f>
        <v>110907</v>
      </c>
    </row>
    <row r="637" spans="1:7" ht="16.5" customHeight="1" x14ac:dyDescent="0.2">
      <c r="A637" s="7" t="s">
        <v>89</v>
      </c>
      <c r="B637" s="19" t="s">
        <v>43</v>
      </c>
      <c r="C637" s="19" t="s">
        <v>31</v>
      </c>
      <c r="D637" s="19" t="s">
        <v>24</v>
      </c>
      <c r="E637" s="19" t="s">
        <v>158</v>
      </c>
      <c r="F637" s="19"/>
      <c r="G637" s="6">
        <f>G638</f>
        <v>110907</v>
      </c>
    </row>
    <row r="638" spans="1:7" ht="17.25" customHeight="1" x14ac:dyDescent="0.2">
      <c r="A638" s="7" t="s">
        <v>90</v>
      </c>
      <c r="B638" s="19" t="s">
        <v>43</v>
      </c>
      <c r="C638" s="19" t="s">
        <v>31</v>
      </c>
      <c r="D638" s="19" t="s">
        <v>24</v>
      </c>
      <c r="E638" s="19" t="s">
        <v>159</v>
      </c>
      <c r="F638" s="19"/>
      <c r="G638" s="6">
        <f>G639</f>
        <v>110907</v>
      </c>
    </row>
    <row r="639" spans="1:7" ht="175.5" customHeight="1" x14ac:dyDescent="0.2">
      <c r="A639" s="7" t="s">
        <v>300</v>
      </c>
      <c r="B639" s="19" t="s">
        <v>43</v>
      </c>
      <c r="C639" s="19" t="s">
        <v>31</v>
      </c>
      <c r="D639" s="19" t="s">
        <v>24</v>
      </c>
      <c r="E639" s="19" t="s">
        <v>198</v>
      </c>
      <c r="F639" s="19"/>
      <c r="G639" s="6">
        <f>G640+G645+G648</f>
        <v>110907</v>
      </c>
    </row>
    <row r="640" spans="1:7" ht="31.5" customHeight="1" x14ac:dyDescent="0.2">
      <c r="A640" s="7" t="s">
        <v>261</v>
      </c>
      <c r="B640" s="19" t="s">
        <v>43</v>
      </c>
      <c r="C640" s="19" t="s">
        <v>31</v>
      </c>
      <c r="D640" s="19" t="s">
        <v>24</v>
      </c>
      <c r="E640" s="19" t="s">
        <v>258</v>
      </c>
      <c r="F640" s="19"/>
      <c r="G640" s="6">
        <f>G641+G643</f>
        <v>12795</v>
      </c>
    </row>
    <row r="641" spans="1:7" ht="31.5" x14ac:dyDescent="0.2">
      <c r="A641" s="7" t="s">
        <v>155</v>
      </c>
      <c r="B641" s="19" t="s">
        <v>43</v>
      </c>
      <c r="C641" s="19" t="s">
        <v>31</v>
      </c>
      <c r="D641" s="19" t="s">
        <v>24</v>
      </c>
      <c r="E641" s="19" t="s">
        <v>258</v>
      </c>
      <c r="F641" s="19" t="s">
        <v>104</v>
      </c>
      <c r="G641" s="6">
        <f>G642</f>
        <v>35</v>
      </c>
    </row>
    <row r="642" spans="1:7" ht="45.75" customHeight="1" x14ac:dyDescent="0.2">
      <c r="A642" s="7" t="s">
        <v>106</v>
      </c>
      <c r="B642" s="19" t="s">
        <v>43</v>
      </c>
      <c r="C642" s="19" t="s">
        <v>31</v>
      </c>
      <c r="D642" s="19" t="s">
        <v>24</v>
      </c>
      <c r="E642" s="19" t="s">
        <v>258</v>
      </c>
      <c r="F642" s="19" t="s">
        <v>105</v>
      </c>
      <c r="G642" s="6">
        <v>35</v>
      </c>
    </row>
    <row r="643" spans="1:7" ht="17.25" customHeight="1" x14ac:dyDescent="0.2">
      <c r="A643" s="7" t="s">
        <v>65</v>
      </c>
      <c r="B643" s="19" t="s">
        <v>43</v>
      </c>
      <c r="C643" s="19" t="s">
        <v>31</v>
      </c>
      <c r="D643" s="19" t="s">
        <v>24</v>
      </c>
      <c r="E643" s="19" t="s">
        <v>258</v>
      </c>
      <c r="F643" s="19" t="s">
        <v>64</v>
      </c>
      <c r="G643" s="6">
        <f>G644</f>
        <v>12760</v>
      </c>
    </row>
    <row r="644" spans="1:7" ht="31.5" x14ac:dyDescent="0.2">
      <c r="A644" s="7" t="s">
        <v>103</v>
      </c>
      <c r="B644" s="19" t="s">
        <v>43</v>
      </c>
      <c r="C644" s="19" t="s">
        <v>31</v>
      </c>
      <c r="D644" s="19" t="s">
        <v>24</v>
      </c>
      <c r="E644" s="19" t="s">
        <v>258</v>
      </c>
      <c r="F644" s="19" t="s">
        <v>55</v>
      </c>
      <c r="G644" s="6">
        <v>12760</v>
      </c>
    </row>
    <row r="645" spans="1:7" ht="15.75" x14ac:dyDescent="0.2">
      <c r="A645" s="7" t="s">
        <v>262</v>
      </c>
      <c r="B645" s="19" t="s">
        <v>43</v>
      </c>
      <c r="C645" s="19" t="s">
        <v>31</v>
      </c>
      <c r="D645" s="19" t="s">
        <v>24</v>
      </c>
      <c r="E645" s="19" t="s">
        <v>259</v>
      </c>
      <c r="F645" s="19"/>
      <c r="G645" s="6">
        <f>G646</f>
        <v>4200</v>
      </c>
    </row>
    <row r="646" spans="1:7" ht="16.5" customHeight="1" x14ac:dyDescent="0.2">
      <c r="A646" s="7" t="s">
        <v>65</v>
      </c>
      <c r="B646" s="19" t="s">
        <v>43</v>
      </c>
      <c r="C646" s="19" t="s">
        <v>31</v>
      </c>
      <c r="D646" s="19" t="s">
        <v>24</v>
      </c>
      <c r="E646" s="19" t="s">
        <v>259</v>
      </c>
      <c r="F646" s="19" t="s">
        <v>64</v>
      </c>
      <c r="G646" s="6">
        <f>G647</f>
        <v>4200</v>
      </c>
    </row>
    <row r="647" spans="1:7" ht="31.5" x14ac:dyDescent="0.2">
      <c r="A647" s="7" t="s">
        <v>124</v>
      </c>
      <c r="B647" s="19" t="s">
        <v>43</v>
      </c>
      <c r="C647" s="19" t="s">
        <v>31</v>
      </c>
      <c r="D647" s="19" t="s">
        <v>24</v>
      </c>
      <c r="E647" s="19" t="s">
        <v>259</v>
      </c>
      <c r="F647" s="19" t="s">
        <v>108</v>
      </c>
      <c r="G647" s="6">
        <v>4200</v>
      </c>
    </row>
    <row r="648" spans="1:7" ht="31.5" x14ac:dyDescent="0.2">
      <c r="A648" s="7" t="s">
        <v>263</v>
      </c>
      <c r="B648" s="19" t="s">
        <v>43</v>
      </c>
      <c r="C648" s="19" t="s">
        <v>31</v>
      </c>
      <c r="D648" s="19" t="s">
        <v>24</v>
      </c>
      <c r="E648" s="19" t="s">
        <v>260</v>
      </c>
      <c r="F648" s="19"/>
      <c r="G648" s="6">
        <f>G649+G651</f>
        <v>93912</v>
      </c>
    </row>
    <row r="649" spans="1:7" ht="31.5" x14ac:dyDescent="0.2">
      <c r="A649" s="7" t="s">
        <v>155</v>
      </c>
      <c r="B649" s="19" t="s">
        <v>43</v>
      </c>
      <c r="C649" s="19" t="s">
        <v>31</v>
      </c>
      <c r="D649" s="19" t="s">
        <v>24</v>
      </c>
      <c r="E649" s="19" t="s">
        <v>260</v>
      </c>
      <c r="F649" s="19" t="s">
        <v>104</v>
      </c>
      <c r="G649" s="6">
        <f>G650</f>
        <v>225</v>
      </c>
    </row>
    <row r="650" spans="1:7" ht="47.25" customHeight="1" x14ac:dyDescent="0.2">
      <c r="A650" s="7" t="s">
        <v>106</v>
      </c>
      <c r="B650" s="19" t="s">
        <v>43</v>
      </c>
      <c r="C650" s="19" t="s">
        <v>31</v>
      </c>
      <c r="D650" s="19" t="s">
        <v>24</v>
      </c>
      <c r="E650" s="19" t="s">
        <v>260</v>
      </c>
      <c r="F650" s="19" t="s">
        <v>105</v>
      </c>
      <c r="G650" s="6">
        <v>225</v>
      </c>
    </row>
    <row r="651" spans="1:7" ht="15.75" customHeight="1" x14ac:dyDescent="0.2">
      <c r="A651" s="7" t="s">
        <v>65</v>
      </c>
      <c r="B651" s="19" t="s">
        <v>43</v>
      </c>
      <c r="C651" s="19" t="s">
        <v>31</v>
      </c>
      <c r="D651" s="19" t="s">
        <v>24</v>
      </c>
      <c r="E651" s="19" t="s">
        <v>260</v>
      </c>
      <c r="F651" s="19" t="s">
        <v>64</v>
      </c>
      <c r="G651" s="6">
        <f>G652</f>
        <v>93687</v>
      </c>
    </row>
    <row r="652" spans="1:7" ht="31.5" x14ac:dyDescent="0.2">
      <c r="A652" s="7" t="s">
        <v>103</v>
      </c>
      <c r="B652" s="19" t="s">
        <v>43</v>
      </c>
      <c r="C652" s="19" t="s">
        <v>31</v>
      </c>
      <c r="D652" s="19" t="s">
        <v>24</v>
      </c>
      <c r="E652" s="19" t="s">
        <v>260</v>
      </c>
      <c r="F652" s="19" t="s">
        <v>55</v>
      </c>
      <c r="G652" s="6">
        <v>93687</v>
      </c>
    </row>
    <row r="653" spans="1:7" ht="18" customHeight="1" x14ac:dyDescent="0.2">
      <c r="A653" s="7" t="s">
        <v>17</v>
      </c>
      <c r="B653" s="19" t="s">
        <v>43</v>
      </c>
      <c r="C653" s="19" t="s">
        <v>31</v>
      </c>
      <c r="D653" s="19" t="s">
        <v>22</v>
      </c>
      <c r="E653" s="19"/>
      <c r="F653" s="19"/>
      <c r="G653" s="6">
        <f>G654+G660</f>
        <v>87.4</v>
      </c>
    </row>
    <row r="654" spans="1:7" ht="31.5" x14ac:dyDescent="0.2">
      <c r="A654" s="7" t="s">
        <v>335</v>
      </c>
      <c r="B654" s="19" t="s">
        <v>43</v>
      </c>
      <c r="C654" s="19" t="s">
        <v>31</v>
      </c>
      <c r="D654" s="19" t="s">
        <v>22</v>
      </c>
      <c r="E654" s="19" t="s">
        <v>136</v>
      </c>
      <c r="F654" s="19"/>
      <c r="G654" s="6">
        <f>G655</f>
        <v>77</v>
      </c>
    </row>
    <row r="655" spans="1:7" ht="31.5" x14ac:dyDescent="0.2">
      <c r="A655" s="7" t="s">
        <v>119</v>
      </c>
      <c r="B655" s="19" t="s">
        <v>43</v>
      </c>
      <c r="C655" s="19" t="s">
        <v>31</v>
      </c>
      <c r="D655" s="19" t="s">
        <v>22</v>
      </c>
      <c r="E655" s="19" t="s">
        <v>137</v>
      </c>
      <c r="F655" s="19"/>
      <c r="G655" s="6">
        <f>G658+G656</f>
        <v>77</v>
      </c>
    </row>
    <row r="656" spans="1:7" ht="81.75" customHeight="1" x14ac:dyDescent="0.2">
      <c r="A656" s="7" t="s">
        <v>93</v>
      </c>
      <c r="B656" s="19" t="s">
        <v>43</v>
      </c>
      <c r="C656" s="19" t="s">
        <v>31</v>
      </c>
      <c r="D656" s="19" t="s">
        <v>22</v>
      </c>
      <c r="E656" s="19" t="s">
        <v>137</v>
      </c>
      <c r="F656" s="19" t="s">
        <v>63</v>
      </c>
      <c r="G656" s="6">
        <f>G657</f>
        <v>60</v>
      </c>
    </row>
    <row r="657" spans="1:7" ht="31.5" customHeight="1" x14ac:dyDescent="0.2">
      <c r="A657" s="7" t="s">
        <v>102</v>
      </c>
      <c r="B657" s="19" t="s">
        <v>43</v>
      </c>
      <c r="C657" s="19" t="s">
        <v>31</v>
      </c>
      <c r="D657" s="19" t="s">
        <v>22</v>
      </c>
      <c r="E657" s="19" t="s">
        <v>137</v>
      </c>
      <c r="F657" s="19" t="s">
        <v>101</v>
      </c>
      <c r="G657" s="6">
        <v>60</v>
      </c>
    </row>
    <row r="658" spans="1:7" ht="31.5" x14ac:dyDescent="0.2">
      <c r="A658" s="7" t="s">
        <v>155</v>
      </c>
      <c r="B658" s="19" t="s">
        <v>43</v>
      </c>
      <c r="C658" s="19" t="s">
        <v>31</v>
      </c>
      <c r="D658" s="19" t="s">
        <v>22</v>
      </c>
      <c r="E658" s="19" t="s">
        <v>137</v>
      </c>
      <c r="F658" s="19" t="s">
        <v>104</v>
      </c>
      <c r="G658" s="6">
        <f>G659</f>
        <v>17</v>
      </c>
    </row>
    <row r="659" spans="1:7" ht="45.75" customHeight="1" x14ac:dyDescent="0.2">
      <c r="A659" s="7" t="s">
        <v>106</v>
      </c>
      <c r="B659" s="19" t="s">
        <v>43</v>
      </c>
      <c r="C659" s="19" t="s">
        <v>31</v>
      </c>
      <c r="D659" s="19" t="s">
        <v>22</v>
      </c>
      <c r="E659" s="19" t="s">
        <v>137</v>
      </c>
      <c r="F659" s="19" t="s">
        <v>105</v>
      </c>
      <c r="G659" s="6">
        <v>17</v>
      </c>
    </row>
    <row r="660" spans="1:7" ht="45.75" customHeight="1" x14ac:dyDescent="0.25">
      <c r="A660" s="13" t="s">
        <v>226</v>
      </c>
      <c r="B660" s="19" t="s">
        <v>43</v>
      </c>
      <c r="C660" s="19" t="s">
        <v>31</v>
      </c>
      <c r="D660" s="19" t="s">
        <v>22</v>
      </c>
      <c r="E660" s="19" t="s">
        <v>227</v>
      </c>
      <c r="F660" s="19"/>
      <c r="G660" s="6">
        <f>G661</f>
        <v>10.4</v>
      </c>
    </row>
    <row r="661" spans="1:7" ht="78.75" x14ac:dyDescent="0.2">
      <c r="A661" s="7" t="s">
        <v>179</v>
      </c>
      <c r="B661" s="19" t="s">
        <v>43</v>
      </c>
      <c r="C661" s="19" t="s">
        <v>31</v>
      </c>
      <c r="D661" s="19" t="s">
        <v>22</v>
      </c>
      <c r="E661" s="19" t="s">
        <v>232</v>
      </c>
      <c r="F661" s="19"/>
      <c r="G661" s="6">
        <f>G662</f>
        <v>10.4</v>
      </c>
    </row>
    <row r="662" spans="1:7" ht="31.5" x14ac:dyDescent="0.2">
      <c r="A662" s="7" t="s">
        <v>155</v>
      </c>
      <c r="B662" s="19" t="s">
        <v>43</v>
      </c>
      <c r="C662" s="19" t="s">
        <v>31</v>
      </c>
      <c r="D662" s="19" t="s">
        <v>22</v>
      </c>
      <c r="E662" s="19" t="s">
        <v>232</v>
      </c>
      <c r="F662" s="19" t="s">
        <v>104</v>
      </c>
      <c r="G662" s="6">
        <f>G663</f>
        <v>10.4</v>
      </c>
    </row>
    <row r="663" spans="1:7" ht="48.75" customHeight="1" x14ac:dyDescent="0.2">
      <c r="A663" s="7" t="s">
        <v>106</v>
      </c>
      <c r="B663" s="19" t="s">
        <v>43</v>
      </c>
      <c r="C663" s="19" t="s">
        <v>31</v>
      </c>
      <c r="D663" s="19" t="s">
        <v>22</v>
      </c>
      <c r="E663" s="19" t="s">
        <v>232</v>
      </c>
      <c r="F663" s="19" t="s">
        <v>105</v>
      </c>
      <c r="G663" s="6">
        <v>10.4</v>
      </c>
    </row>
    <row r="664" spans="1:7" ht="18.75" customHeight="1" x14ac:dyDescent="0.2">
      <c r="A664" s="7" t="s">
        <v>78</v>
      </c>
      <c r="B664" s="19" t="s">
        <v>43</v>
      </c>
      <c r="C664" s="19" t="s">
        <v>41</v>
      </c>
      <c r="D664" s="19"/>
      <c r="E664" s="19"/>
      <c r="F664" s="19"/>
      <c r="G664" s="6">
        <f>G670+G665</f>
        <v>3981</v>
      </c>
    </row>
    <row r="665" spans="1:7" ht="16.5" customHeight="1" x14ac:dyDescent="0.2">
      <c r="A665" s="7" t="s">
        <v>123</v>
      </c>
      <c r="B665" s="19" t="s">
        <v>43</v>
      </c>
      <c r="C665" s="19" t="s">
        <v>41</v>
      </c>
      <c r="D665" s="19" t="s">
        <v>27</v>
      </c>
      <c r="E665" s="19"/>
      <c r="F665" s="19"/>
      <c r="G665" s="6">
        <f>G666</f>
        <v>2060</v>
      </c>
    </row>
    <row r="666" spans="1:7" ht="63" x14ac:dyDescent="0.2">
      <c r="A666" s="7" t="s">
        <v>337</v>
      </c>
      <c r="B666" s="19" t="s">
        <v>43</v>
      </c>
      <c r="C666" s="19" t="s">
        <v>41</v>
      </c>
      <c r="D666" s="19" t="s">
        <v>27</v>
      </c>
      <c r="E666" s="19" t="s">
        <v>175</v>
      </c>
      <c r="F666" s="19"/>
      <c r="G666" s="6">
        <f>G667</f>
        <v>2060</v>
      </c>
    </row>
    <row r="667" spans="1:7" ht="31.5" x14ac:dyDescent="0.2">
      <c r="A667" s="7" t="s">
        <v>119</v>
      </c>
      <c r="B667" s="19" t="s">
        <v>43</v>
      </c>
      <c r="C667" s="19" t="s">
        <v>41</v>
      </c>
      <c r="D667" s="19" t="s">
        <v>27</v>
      </c>
      <c r="E667" s="19" t="s">
        <v>176</v>
      </c>
      <c r="F667" s="19"/>
      <c r="G667" s="6">
        <f>G668</f>
        <v>2060</v>
      </c>
    </row>
    <row r="668" spans="1:7" ht="51" customHeight="1" x14ac:dyDescent="0.2">
      <c r="A668" s="7" t="s">
        <v>118</v>
      </c>
      <c r="B668" s="19" t="s">
        <v>43</v>
      </c>
      <c r="C668" s="19" t="s">
        <v>41</v>
      </c>
      <c r="D668" s="19" t="s">
        <v>27</v>
      </c>
      <c r="E668" s="19" t="s">
        <v>176</v>
      </c>
      <c r="F668" s="19" t="s">
        <v>117</v>
      </c>
      <c r="G668" s="6">
        <f>G669</f>
        <v>2060</v>
      </c>
    </row>
    <row r="669" spans="1:7" ht="20.25" customHeight="1" x14ac:dyDescent="0.2">
      <c r="A669" s="7" t="s">
        <v>67</v>
      </c>
      <c r="B669" s="19" t="s">
        <v>43</v>
      </c>
      <c r="C669" s="19" t="s">
        <v>41</v>
      </c>
      <c r="D669" s="19" t="s">
        <v>27</v>
      </c>
      <c r="E669" s="19" t="s">
        <v>176</v>
      </c>
      <c r="F669" s="19" t="s">
        <v>66</v>
      </c>
      <c r="G669" s="6">
        <v>2060</v>
      </c>
    </row>
    <row r="670" spans="1:7" ht="15.75" customHeight="1" x14ac:dyDescent="0.2">
      <c r="A670" s="7" t="s">
        <v>84</v>
      </c>
      <c r="B670" s="19" t="s">
        <v>43</v>
      </c>
      <c r="C670" s="19" t="s">
        <v>41</v>
      </c>
      <c r="D670" s="19" t="s">
        <v>26</v>
      </c>
      <c r="E670" s="19"/>
      <c r="F670" s="19"/>
      <c r="G670" s="6">
        <f>G671</f>
        <v>1921</v>
      </c>
    </row>
    <row r="671" spans="1:7" ht="63" x14ac:dyDescent="0.2">
      <c r="A671" s="7" t="s">
        <v>337</v>
      </c>
      <c r="B671" s="19" t="s">
        <v>43</v>
      </c>
      <c r="C671" s="19" t="s">
        <v>41</v>
      </c>
      <c r="D671" s="19" t="s">
        <v>26</v>
      </c>
      <c r="E671" s="19" t="s">
        <v>175</v>
      </c>
      <c r="F671" s="19"/>
      <c r="G671" s="6">
        <f>G672</f>
        <v>1921</v>
      </c>
    </row>
    <row r="672" spans="1:7" ht="31.5" x14ac:dyDescent="0.2">
      <c r="A672" s="7" t="s">
        <v>119</v>
      </c>
      <c r="B672" s="19" t="s">
        <v>43</v>
      </c>
      <c r="C672" s="19" t="s">
        <v>41</v>
      </c>
      <c r="D672" s="19" t="s">
        <v>26</v>
      </c>
      <c r="E672" s="19" t="s">
        <v>176</v>
      </c>
      <c r="F672" s="19"/>
      <c r="G672" s="6">
        <f>G673</f>
        <v>1921</v>
      </c>
    </row>
    <row r="673" spans="1:7" ht="49.5" customHeight="1" x14ac:dyDescent="0.2">
      <c r="A673" s="7" t="s">
        <v>118</v>
      </c>
      <c r="B673" s="19" t="s">
        <v>43</v>
      </c>
      <c r="C673" s="19" t="s">
        <v>41</v>
      </c>
      <c r="D673" s="19" t="s">
        <v>26</v>
      </c>
      <c r="E673" s="19" t="s">
        <v>176</v>
      </c>
      <c r="F673" s="19" t="s">
        <v>117</v>
      </c>
      <c r="G673" s="6">
        <f>G674</f>
        <v>1921</v>
      </c>
    </row>
    <row r="674" spans="1:7" ht="17.25" customHeight="1" x14ac:dyDescent="0.2">
      <c r="A674" s="7" t="s">
        <v>98</v>
      </c>
      <c r="B674" s="19" t="s">
        <v>43</v>
      </c>
      <c r="C674" s="19" t="s">
        <v>41</v>
      </c>
      <c r="D674" s="19" t="s">
        <v>26</v>
      </c>
      <c r="E674" s="19" t="s">
        <v>176</v>
      </c>
      <c r="F674" s="19" t="s">
        <v>97</v>
      </c>
      <c r="G674" s="6">
        <v>1921</v>
      </c>
    </row>
    <row r="675" spans="1:7" ht="15.75" x14ac:dyDescent="0.2">
      <c r="A675" s="7"/>
      <c r="B675" s="19"/>
      <c r="C675" s="19"/>
      <c r="D675" s="19"/>
      <c r="E675" s="19"/>
      <c r="F675" s="19"/>
      <c r="G675" s="6"/>
    </row>
    <row r="676" spans="1:7" ht="31.5" x14ac:dyDescent="0.2">
      <c r="A676" s="11" t="s">
        <v>71</v>
      </c>
      <c r="B676" s="18" t="s">
        <v>83</v>
      </c>
      <c r="C676" s="18"/>
      <c r="D676" s="18"/>
      <c r="E676" s="18"/>
      <c r="F676" s="18"/>
      <c r="G676" s="12">
        <f>G677</f>
        <v>11177</v>
      </c>
    </row>
    <row r="677" spans="1:7" ht="15.75" customHeight="1" x14ac:dyDescent="0.2">
      <c r="A677" s="7" t="s">
        <v>2</v>
      </c>
      <c r="B677" s="19">
        <v>305</v>
      </c>
      <c r="C677" s="19" t="s">
        <v>27</v>
      </c>
      <c r="D677" s="19"/>
      <c r="E677" s="19"/>
      <c r="F677" s="19"/>
      <c r="G677" s="6">
        <f>G678+G688</f>
        <v>11177</v>
      </c>
    </row>
    <row r="678" spans="1:7" ht="48" customHeight="1" x14ac:dyDescent="0.2">
      <c r="A678" s="7" t="s">
        <v>38</v>
      </c>
      <c r="B678" s="19">
        <v>305</v>
      </c>
      <c r="C678" s="19" t="s">
        <v>27</v>
      </c>
      <c r="D678" s="19" t="s">
        <v>22</v>
      </c>
      <c r="E678" s="19"/>
      <c r="F678" s="19"/>
      <c r="G678" s="6">
        <f>G679</f>
        <v>10336</v>
      </c>
    </row>
    <row r="679" spans="1:7" ht="31.5" x14ac:dyDescent="0.2">
      <c r="A679" s="7" t="s">
        <v>85</v>
      </c>
      <c r="B679" s="19">
        <v>305</v>
      </c>
      <c r="C679" s="19" t="s">
        <v>27</v>
      </c>
      <c r="D679" s="19" t="s">
        <v>22</v>
      </c>
      <c r="E679" s="19" t="s">
        <v>223</v>
      </c>
      <c r="F679" s="19"/>
      <c r="G679" s="6">
        <f>G680+G685</f>
        <v>10336</v>
      </c>
    </row>
    <row r="680" spans="1:7" ht="31.5" x14ac:dyDescent="0.2">
      <c r="A680" s="7" t="s">
        <v>86</v>
      </c>
      <c r="B680" s="19">
        <v>305</v>
      </c>
      <c r="C680" s="19" t="s">
        <v>27</v>
      </c>
      <c r="D680" s="19" t="s">
        <v>22</v>
      </c>
      <c r="E680" s="19" t="s">
        <v>224</v>
      </c>
      <c r="F680" s="19"/>
      <c r="G680" s="6">
        <f>G681+G683</f>
        <v>6055</v>
      </c>
    </row>
    <row r="681" spans="1:7" ht="81" customHeight="1" x14ac:dyDescent="0.2">
      <c r="A681" s="7" t="s">
        <v>93</v>
      </c>
      <c r="B681" s="19">
        <v>305</v>
      </c>
      <c r="C681" s="19" t="s">
        <v>27</v>
      </c>
      <c r="D681" s="19" t="s">
        <v>22</v>
      </c>
      <c r="E681" s="19" t="s">
        <v>224</v>
      </c>
      <c r="F681" s="19" t="s">
        <v>63</v>
      </c>
      <c r="G681" s="6">
        <f>G682</f>
        <v>6018</v>
      </c>
    </row>
    <row r="682" spans="1:7" ht="34.5" customHeight="1" x14ac:dyDescent="0.2">
      <c r="A682" s="7" t="s">
        <v>102</v>
      </c>
      <c r="B682" s="19">
        <v>305</v>
      </c>
      <c r="C682" s="19" t="s">
        <v>27</v>
      </c>
      <c r="D682" s="19" t="s">
        <v>22</v>
      </c>
      <c r="E682" s="19" t="s">
        <v>224</v>
      </c>
      <c r="F682" s="19" t="s">
        <v>101</v>
      </c>
      <c r="G682" s="6">
        <v>6018</v>
      </c>
    </row>
    <row r="683" spans="1:7" ht="31.5" x14ac:dyDescent="0.2">
      <c r="A683" s="7" t="s">
        <v>155</v>
      </c>
      <c r="B683" s="19">
        <v>305</v>
      </c>
      <c r="C683" s="19" t="s">
        <v>27</v>
      </c>
      <c r="D683" s="19" t="s">
        <v>22</v>
      </c>
      <c r="E683" s="19" t="s">
        <v>224</v>
      </c>
      <c r="F683" s="19" t="s">
        <v>104</v>
      </c>
      <c r="G683" s="6">
        <f>G684</f>
        <v>37</v>
      </c>
    </row>
    <row r="684" spans="1:7" ht="51.75" customHeight="1" x14ac:dyDescent="0.2">
      <c r="A684" s="7" t="s">
        <v>106</v>
      </c>
      <c r="B684" s="19">
        <v>305</v>
      </c>
      <c r="C684" s="19" t="s">
        <v>27</v>
      </c>
      <c r="D684" s="19" t="s">
        <v>22</v>
      </c>
      <c r="E684" s="19" t="s">
        <v>224</v>
      </c>
      <c r="F684" s="19" t="s">
        <v>105</v>
      </c>
      <c r="G684" s="6">
        <v>37</v>
      </c>
    </row>
    <row r="685" spans="1:7" ht="31.5" x14ac:dyDescent="0.2">
      <c r="A685" s="7" t="s">
        <v>33</v>
      </c>
      <c r="B685" s="19">
        <v>305</v>
      </c>
      <c r="C685" s="19" t="s">
        <v>27</v>
      </c>
      <c r="D685" s="19" t="s">
        <v>22</v>
      </c>
      <c r="E685" s="19" t="s">
        <v>233</v>
      </c>
      <c r="F685" s="19"/>
      <c r="G685" s="6">
        <f>G686</f>
        <v>4281</v>
      </c>
    </row>
    <row r="686" spans="1:7" ht="81" customHeight="1" x14ac:dyDescent="0.2">
      <c r="A686" s="7" t="s">
        <v>93</v>
      </c>
      <c r="B686" s="19">
        <v>305</v>
      </c>
      <c r="C686" s="19" t="s">
        <v>27</v>
      </c>
      <c r="D686" s="19" t="s">
        <v>22</v>
      </c>
      <c r="E686" s="19" t="s">
        <v>233</v>
      </c>
      <c r="F686" s="19" t="s">
        <v>63</v>
      </c>
      <c r="G686" s="6">
        <f>G687</f>
        <v>4281</v>
      </c>
    </row>
    <row r="687" spans="1:7" ht="34.5" customHeight="1" x14ac:dyDescent="0.2">
      <c r="A687" s="7" t="s">
        <v>102</v>
      </c>
      <c r="B687" s="19">
        <v>305</v>
      </c>
      <c r="C687" s="19" t="s">
        <v>27</v>
      </c>
      <c r="D687" s="19" t="s">
        <v>22</v>
      </c>
      <c r="E687" s="19" t="s">
        <v>233</v>
      </c>
      <c r="F687" s="19" t="s">
        <v>101</v>
      </c>
      <c r="G687" s="6">
        <v>4281</v>
      </c>
    </row>
    <row r="688" spans="1:7" ht="15.75" x14ac:dyDescent="0.2">
      <c r="A688" s="7" t="s">
        <v>4</v>
      </c>
      <c r="B688" s="19">
        <v>305</v>
      </c>
      <c r="C688" s="19" t="s">
        <v>27</v>
      </c>
      <c r="D688" s="19" t="s">
        <v>59</v>
      </c>
      <c r="E688" s="19"/>
      <c r="F688" s="19"/>
      <c r="G688" s="6">
        <f>G689</f>
        <v>841</v>
      </c>
    </row>
    <row r="689" spans="1:7" ht="51" customHeight="1" x14ac:dyDescent="0.2">
      <c r="A689" s="7" t="s">
        <v>316</v>
      </c>
      <c r="B689" s="19">
        <v>305</v>
      </c>
      <c r="C689" s="19" t="s">
        <v>27</v>
      </c>
      <c r="D689" s="19" t="s">
        <v>59</v>
      </c>
      <c r="E689" s="19" t="s">
        <v>126</v>
      </c>
      <c r="F689" s="19"/>
      <c r="G689" s="6">
        <f>G690</f>
        <v>841</v>
      </c>
    </row>
    <row r="690" spans="1:7" ht="31.5" x14ac:dyDescent="0.2">
      <c r="A690" s="7" t="s">
        <v>119</v>
      </c>
      <c r="B690" s="19">
        <v>305</v>
      </c>
      <c r="C690" s="19" t="s">
        <v>27</v>
      </c>
      <c r="D690" s="19" t="s">
        <v>59</v>
      </c>
      <c r="E690" s="19" t="s">
        <v>127</v>
      </c>
      <c r="F690" s="19"/>
      <c r="G690" s="6">
        <f>G691+G693</f>
        <v>841</v>
      </c>
    </row>
    <row r="691" spans="1:7" ht="81.75" customHeight="1" x14ac:dyDescent="0.2">
      <c r="A691" s="7" t="s">
        <v>93</v>
      </c>
      <c r="B691" s="19" t="s">
        <v>83</v>
      </c>
      <c r="C691" s="19" t="s">
        <v>27</v>
      </c>
      <c r="D691" s="19" t="s">
        <v>59</v>
      </c>
      <c r="E691" s="19" t="s">
        <v>127</v>
      </c>
      <c r="F691" s="19" t="s">
        <v>63</v>
      </c>
      <c r="G691" s="6">
        <f>G692</f>
        <v>381</v>
      </c>
    </row>
    <row r="692" spans="1:7" ht="33.75" customHeight="1" x14ac:dyDescent="0.2">
      <c r="A692" s="7" t="s">
        <v>102</v>
      </c>
      <c r="B692" s="19" t="s">
        <v>83</v>
      </c>
      <c r="C692" s="19" t="s">
        <v>27</v>
      </c>
      <c r="D692" s="19" t="s">
        <v>59</v>
      </c>
      <c r="E692" s="19" t="s">
        <v>127</v>
      </c>
      <c r="F692" s="19" t="s">
        <v>101</v>
      </c>
      <c r="G692" s="6">
        <v>381</v>
      </c>
    </row>
    <row r="693" spans="1:7" ht="31.5" x14ac:dyDescent="0.2">
      <c r="A693" s="7" t="s">
        <v>155</v>
      </c>
      <c r="B693" s="19">
        <v>305</v>
      </c>
      <c r="C693" s="19" t="s">
        <v>27</v>
      </c>
      <c r="D693" s="19" t="s">
        <v>59</v>
      </c>
      <c r="E693" s="19" t="s">
        <v>127</v>
      </c>
      <c r="F693" s="19" t="s">
        <v>104</v>
      </c>
      <c r="G693" s="6">
        <f>G694</f>
        <v>460</v>
      </c>
    </row>
    <row r="694" spans="1:7" ht="46.5" customHeight="1" x14ac:dyDescent="0.2">
      <c r="A694" s="7" t="s">
        <v>106</v>
      </c>
      <c r="B694" s="19">
        <v>305</v>
      </c>
      <c r="C694" s="19" t="s">
        <v>27</v>
      </c>
      <c r="D694" s="19" t="s">
        <v>59</v>
      </c>
      <c r="E694" s="19" t="s">
        <v>127</v>
      </c>
      <c r="F694" s="19" t="s">
        <v>105</v>
      </c>
      <c r="G694" s="6">
        <v>460</v>
      </c>
    </row>
    <row r="695" spans="1:7" ht="15.75" x14ac:dyDescent="0.2">
      <c r="A695" s="7"/>
      <c r="B695" s="19"/>
      <c r="C695" s="19"/>
      <c r="D695" s="19"/>
      <c r="E695" s="19"/>
      <c r="F695" s="19"/>
      <c r="G695" s="6"/>
    </row>
    <row r="696" spans="1:7" ht="63" x14ac:dyDescent="0.2">
      <c r="A696" s="11" t="s">
        <v>72</v>
      </c>
      <c r="B696" s="18" t="s">
        <v>55</v>
      </c>
      <c r="C696" s="18"/>
      <c r="D696" s="18"/>
      <c r="E696" s="18"/>
      <c r="F696" s="18"/>
      <c r="G696" s="12">
        <f>G763+G697+G727+G716+G811</f>
        <v>567639.4</v>
      </c>
    </row>
    <row r="697" spans="1:7" ht="15.75" x14ac:dyDescent="0.2">
      <c r="A697" s="7" t="s">
        <v>2</v>
      </c>
      <c r="B697" s="19" t="s">
        <v>55</v>
      </c>
      <c r="C697" s="19" t="s">
        <v>27</v>
      </c>
      <c r="D697" s="19"/>
      <c r="E697" s="18"/>
      <c r="F697" s="18"/>
      <c r="G697" s="6">
        <f>G698</f>
        <v>12146</v>
      </c>
    </row>
    <row r="698" spans="1:7" ht="15.75" x14ac:dyDescent="0.2">
      <c r="A698" s="7" t="s">
        <v>4</v>
      </c>
      <c r="B698" s="19" t="s">
        <v>55</v>
      </c>
      <c r="C698" s="19" t="s">
        <v>27</v>
      </c>
      <c r="D698" s="19" t="s">
        <v>59</v>
      </c>
      <c r="E698" s="18"/>
      <c r="F698" s="18"/>
      <c r="G698" s="6">
        <f>G703+G699+G709</f>
        <v>12146</v>
      </c>
    </row>
    <row r="699" spans="1:7" ht="31.5" x14ac:dyDescent="0.2">
      <c r="A699" s="7" t="s">
        <v>338</v>
      </c>
      <c r="B699" s="19" t="s">
        <v>55</v>
      </c>
      <c r="C699" s="19" t="s">
        <v>27</v>
      </c>
      <c r="D699" s="19" t="s">
        <v>59</v>
      </c>
      <c r="E699" s="19" t="s">
        <v>140</v>
      </c>
      <c r="F699" s="18"/>
      <c r="G699" s="6">
        <f>G700</f>
        <v>160</v>
      </c>
    </row>
    <row r="700" spans="1:7" ht="31.5" x14ac:dyDescent="0.2">
      <c r="A700" s="7" t="s">
        <v>119</v>
      </c>
      <c r="B700" s="19" t="s">
        <v>55</v>
      </c>
      <c r="C700" s="19" t="s">
        <v>27</v>
      </c>
      <c r="D700" s="19" t="s">
        <v>59</v>
      </c>
      <c r="E700" s="19" t="s">
        <v>141</v>
      </c>
      <c r="F700" s="18"/>
      <c r="G700" s="6">
        <f>G701</f>
        <v>160</v>
      </c>
    </row>
    <row r="701" spans="1:7" ht="31.5" x14ac:dyDescent="0.2">
      <c r="A701" s="7" t="s">
        <v>155</v>
      </c>
      <c r="B701" s="19" t="s">
        <v>55</v>
      </c>
      <c r="C701" s="19" t="s">
        <v>27</v>
      </c>
      <c r="D701" s="19" t="s">
        <v>59</v>
      </c>
      <c r="E701" s="19" t="s">
        <v>141</v>
      </c>
      <c r="F701" s="19" t="s">
        <v>104</v>
      </c>
      <c r="G701" s="6">
        <f>G702</f>
        <v>160</v>
      </c>
    </row>
    <row r="702" spans="1:7" ht="47.25" customHeight="1" x14ac:dyDescent="0.2">
      <c r="A702" s="7" t="s">
        <v>106</v>
      </c>
      <c r="B702" s="19" t="s">
        <v>55</v>
      </c>
      <c r="C702" s="19" t="s">
        <v>27</v>
      </c>
      <c r="D702" s="19" t="s">
        <v>59</v>
      </c>
      <c r="E702" s="19" t="s">
        <v>141</v>
      </c>
      <c r="F702" s="19" t="s">
        <v>105</v>
      </c>
      <c r="G702" s="6">
        <v>160</v>
      </c>
    </row>
    <row r="703" spans="1:7" ht="48" customHeight="1" x14ac:dyDescent="0.2">
      <c r="A703" s="7" t="s">
        <v>316</v>
      </c>
      <c r="B703" s="19" t="s">
        <v>55</v>
      </c>
      <c r="C703" s="19" t="s">
        <v>27</v>
      </c>
      <c r="D703" s="19" t="s">
        <v>59</v>
      </c>
      <c r="E703" s="19" t="s">
        <v>126</v>
      </c>
      <c r="F703" s="19"/>
      <c r="G703" s="6">
        <f>G704</f>
        <v>10486</v>
      </c>
    </row>
    <row r="704" spans="1:7" ht="31.5" x14ac:dyDescent="0.2">
      <c r="A704" s="7" t="s">
        <v>122</v>
      </c>
      <c r="B704" s="19" t="s">
        <v>55</v>
      </c>
      <c r="C704" s="19" t="s">
        <v>27</v>
      </c>
      <c r="D704" s="19" t="s">
        <v>59</v>
      </c>
      <c r="E704" s="19" t="s">
        <v>127</v>
      </c>
      <c r="F704" s="19"/>
      <c r="G704" s="6">
        <f>G705+G707</f>
        <v>10486</v>
      </c>
    </row>
    <row r="705" spans="1:7" ht="80.25" customHeight="1" x14ac:dyDescent="0.2">
      <c r="A705" s="7" t="s">
        <v>93</v>
      </c>
      <c r="B705" s="19" t="s">
        <v>55</v>
      </c>
      <c r="C705" s="19" t="s">
        <v>27</v>
      </c>
      <c r="D705" s="19" t="s">
        <v>59</v>
      </c>
      <c r="E705" s="19" t="s">
        <v>127</v>
      </c>
      <c r="F705" s="19" t="s">
        <v>63</v>
      </c>
      <c r="G705" s="6">
        <f>G706</f>
        <v>8960</v>
      </c>
    </row>
    <row r="706" spans="1:7" ht="33.75" customHeight="1" x14ac:dyDescent="0.2">
      <c r="A706" s="7" t="s">
        <v>102</v>
      </c>
      <c r="B706" s="19" t="s">
        <v>55</v>
      </c>
      <c r="C706" s="19" t="s">
        <v>27</v>
      </c>
      <c r="D706" s="19" t="s">
        <v>59</v>
      </c>
      <c r="E706" s="19" t="s">
        <v>127</v>
      </c>
      <c r="F706" s="19" t="s">
        <v>101</v>
      </c>
      <c r="G706" s="6">
        <v>8960</v>
      </c>
    </row>
    <row r="707" spans="1:7" ht="31.5" x14ac:dyDescent="0.2">
      <c r="A707" s="7" t="s">
        <v>155</v>
      </c>
      <c r="B707" s="19" t="s">
        <v>55</v>
      </c>
      <c r="C707" s="19" t="s">
        <v>27</v>
      </c>
      <c r="D707" s="19" t="s">
        <v>59</v>
      </c>
      <c r="E707" s="19" t="s">
        <v>127</v>
      </c>
      <c r="F707" s="19" t="s">
        <v>104</v>
      </c>
      <c r="G707" s="6">
        <f>G708</f>
        <v>1526</v>
      </c>
    </row>
    <row r="708" spans="1:7" ht="45.75" customHeight="1" x14ac:dyDescent="0.2">
      <c r="A708" s="7" t="s">
        <v>106</v>
      </c>
      <c r="B708" s="19" t="s">
        <v>55</v>
      </c>
      <c r="C708" s="19" t="s">
        <v>27</v>
      </c>
      <c r="D708" s="19" t="s">
        <v>59</v>
      </c>
      <c r="E708" s="19" t="s">
        <v>127</v>
      </c>
      <c r="F708" s="19" t="s">
        <v>105</v>
      </c>
      <c r="G708" s="6">
        <v>1526</v>
      </c>
    </row>
    <row r="709" spans="1:7" ht="15.75" customHeight="1" x14ac:dyDescent="0.25">
      <c r="A709" s="13" t="s">
        <v>235</v>
      </c>
      <c r="B709" s="19" t="s">
        <v>55</v>
      </c>
      <c r="C709" s="19" t="s">
        <v>27</v>
      </c>
      <c r="D709" s="19" t="s">
        <v>59</v>
      </c>
      <c r="E709" s="19" t="s">
        <v>145</v>
      </c>
      <c r="F709" s="19"/>
      <c r="G709" s="6">
        <f>G710</f>
        <v>1500</v>
      </c>
    </row>
    <row r="710" spans="1:7" ht="35.25" customHeight="1" x14ac:dyDescent="0.25">
      <c r="A710" s="13" t="s">
        <v>236</v>
      </c>
      <c r="B710" s="19" t="s">
        <v>55</v>
      </c>
      <c r="C710" s="19" t="s">
        <v>27</v>
      </c>
      <c r="D710" s="19" t="s">
        <v>59</v>
      </c>
      <c r="E710" s="19" t="s">
        <v>146</v>
      </c>
      <c r="F710" s="19"/>
      <c r="G710" s="6">
        <f>G711</f>
        <v>1500</v>
      </c>
    </row>
    <row r="711" spans="1:7" ht="31.5" x14ac:dyDescent="0.2">
      <c r="A711" s="7" t="s">
        <v>237</v>
      </c>
      <c r="B711" s="19" t="s">
        <v>55</v>
      </c>
      <c r="C711" s="19" t="s">
        <v>27</v>
      </c>
      <c r="D711" s="19" t="s">
        <v>59</v>
      </c>
      <c r="E711" s="19" t="s">
        <v>147</v>
      </c>
      <c r="F711" s="19"/>
      <c r="G711" s="6">
        <f>G714+G712</f>
        <v>1500</v>
      </c>
    </row>
    <row r="712" spans="1:7" ht="31.5" x14ac:dyDescent="0.2">
      <c r="A712" s="7" t="s">
        <v>155</v>
      </c>
      <c r="B712" s="19" t="s">
        <v>55</v>
      </c>
      <c r="C712" s="19" t="s">
        <v>27</v>
      </c>
      <c r="D712" s="19" t="s">
        <v>59</v>
      </c>
      <c r="E712" s="19" t="s">
        <v>147</v>
      </c>
      <c r="F712" s="19" t="s">
        <v>104</v>
      </c>
      <c r="G712" s="6">
        <f>G713</f>
        <v>74</v>
      </c>
    </row>
    <row r="713" spans="1:7" ht="47.25" customHeight="1" x14ac:dyDescent="0.2">
      <c r="A713" s="7" t="s">
        <v>106</v>
      </c>
      <c r="B713" s="19" t="s">
        <v>55</v>
      </c>
      <c r="C713" s="19" t="s">
        <v>27</v>
      </c>
      <c r="D713" s="19" t="s">
        <v>59</v>
      </c>
      <c r="E713" s="19" t="s">
        <v>147</v>
      </c>
      <c r="F713" s="19" t="s">
        <v>105</v>
      </c>
      <c r="G713" s="6">
        <f>0+74</f>
        <v>74</v>
      </c>
    </row>
    <row r="714" spans="1:7" ht="15.75" x14ac:dyDescent="0.2">
      <c r="A714" s="7" t="s">
        <v>111</v>
      </c>
      <c r="B714" s="19" t="s">
        <v>55</v>
      </c>
      <c r="C714" s="19" t="s">
        <v>27</v>
      </c>
      <c r="D714" s="19" t="s">
        <v>59</v>
      </c>
      <c r="E714" s="19" t="s">
        <v>147</v>
      </c>
      <c r="F714" s="19" t="s">
        <v>110</v>
      </c>
      <c r="G714" s="6">
        <f>G715</f>
        <v>1426</v>
      </c>
    </row>
    <row r="715" spans="1:7" ht="14.25" customHeight="1" x14ac:dyDescent="0.2">
      <c r="A715" s="7" t="s">
        <v>209</v>
      </c>
      <c r="B715" s="19" t="s">
        <v>55</v>
      </c>
      <c r="C715" s="19" t="s">
        <v>27</v>
      </c>
      <c r="D715" s="19" t="s">
        <v>59</v>
      </c>
      <c r="E715" s="19" t="s">
        <v>147</v>
      </c>
      <c r="F715" s="19" t="s">
        <v>208</v>
      </c>
      <c r="G715" s="6">
        <v>1426</v>
      </c>
    </row>
    <row r="716" spans="1:7" ht="31.5" x14ac:dyDescent="0.2">
      <c r="A716" s="7" t="s">
        <v>5</v>
      </c>
      <c r="B716" s="19" t="s">
        <v>55</v>
      </c>
      <c r="C716" s="19" t="s">
        <v>32</v>
      </c>
      <c r="D716" s="19"/>
      <c r="E716" s="19"/>
      <c r="F716" s="19"/>
      <c r="G716" s="6">
        <f>G717+G722</f>
        <v>481</v>
      </c>
    </row>
    <row r="717" spans="1:7" ht="47.25" x14ac:dyDescent="0.2">
      <c r="A717" s="7" t="s">
        <v>251</v>
      </c>
      <c r="B717" s="19" t="s">
        <v>55</v>
      </c>
      <c r="C717" s="19" t="s">
        <v>32</v>
      </c>
      <c r="D717" s="19" t="s">
        <v>31</v>
      </c>
      <c r="E717" s="19"/>
      <c r="F717" s="19"/>
      <c r="G717" s="6">
        <f>G718</f>
        <v>376</v>
      </c>
    </row>
    <row r="718" spans="1:7" ht="109.5" customHeight="1" x14ac:dyDescent="0.2">
      <c r="A718" s="7" t="s">
        <v>327</v>
      </c>
      <c r="B718" s="19" t="s">
        <v>55</v>
      </c>
      <c r="C718" s="19" t="s">
        <v>32</v>
      </c>
      <c r="D718" s="19" t="s">
        <v>31</v>
      </c>
      <c r="E718" s="19" t="s">
        <v>156</v>
      </c>
      <c r="F718" s="19"/>
      <c r="G718" s="6">
        <f>G719</f>
        <v>376</v>
      </c>
    </row>
    <row r="719" spans="1:7" ht="31.5" x14ac:dyDescent="0.2">
      <c r="A719" s="7" t="s">
        <v>119</v>
      </c>
      <c r="B719" s="19" t="s">
        <v>55</v>
      </c>
      <c r="C719" s="19" t="s">
        <v>32</v>
      </c>
      <c r="D719" s="19" t="s">
        <v>31</v>
      </c>
      <c r="E719" s="19" t="s">
        <v>157</v>
      </c>
      <c r="F719" s="19"/>
      <c r="G719" s="6">
        <f>G720</f>
        <v>376</v>
      </c>
    </row>
    <row r="720" spans="1:7" ht="31.5" x14ac:dyDescent="0.2">
      <c r="A720" s="7" t="s">
        <v>155</v>
      </c>
      <c r="B720" s="19" t="s">
        <v>55</v>
      </c>
      <c r="C720" s="19" t="s">
        <v>32</v>
      </c>
      <c r="D720" s="19" t="s">
        <v>31</v>
      </c>
      <c r="E720" s="19" t="s">
        <v>157</v>
      </c>
      <c r="F720" s="19" t="s">
        <v>104</v>
      </c>
      <c r="G720" s="6">
        <f>G721</f>
        <v>376</v>
      </c>
    </row>
    <row r="721" spans="1:7" ht="48.75" customHeight="1" x14ac:dyDescent="0.2">
      <c r="A721" s="7" t="s">
        <v>106</v>
      </c>
      <c r="B721" s="19" t="s">
        <v>55</v>
      </c>
      <c r="C721" s="19" t="s">
        <v>32</v>
      </c>
      <c r="D721" s="19" t="s">
        <v>31</v>
      </c>
      <c r="E721" s="19" t="s">
        <v>157</v>
      </c>
      <c r="F721" s="19" t="s">
        <v>105</v>
      </c>
      <c r="G721" s="6">
        <v>376</v>
      </c>
    </row>
    <row r="722" spans="1:7" ht="30.75" customHeight="1" x14ac:dyDescent="0.2">
      <c r="A722" s="7" t="s">
        <v>57</v>
      </c>
      <c r="B722" s="19" t="s">
        <v>55</v>
      </c>
      <c r="C722" s="19" t="s">
        <v>32</v>
      </c>
      <c r="D722" s="19" t="s">
        <v>37</v>
      </c>
      <c r="E722" s="19"/>
      <c r="F722" s="19"/>
      <c r="G722" s="6">
        <f>G723</f>
        <v>105</v>
      </c>
    </row>
    <row r="723" spans="1:7" ht="31.5" x14ac:dyDescent="0.2">
      <c r="A723" s="7" t="s">
        <v>307</v>
      </c>
      <c r="B723" s="19" t="s">
        <v>55</v>
      </c>
      <c r="C723" s="19" t="s">
        <v>32</v>
      </c>
      <c r="D723" s="19" t="s">
        <v>37</v>
      </c>
      <c r="E723" s="19" t="s">
        <v>128</v>
      </c>
      <c r="F723" s="19"/>
      <c r="G723" s="6">
        <f>G724</f>
        <v>105</v>
      </c>
    </row>
    <row r="724" spans="1:7" ht="31.5" x14ac:dyDescent="0.2">
      <c r="A724" s="7" t="s">
        <v>119</v>
      </c>
      <c r="B724" s="19" t="s">
        <v>55</v>
      </c>
      <c r="C724" s="19" t="s">
        <v>32</v>
      </c>
      <c r="D724" s="19" t="s">
        <v>37</v>
      </c>
      <c r="E724" s="19" t="s">
        <v>170</v>
      </c>
      <c r="F724" s="19"/>
      <c r="G724" s="6">
        <f>G725</f>
        <v>105</v>
      </c>
    </row>
    <row r="725" spans="1:7" ht="31.5" x14ac:dyDescent="0.2">
      <c r="A725" s="7" t="s">
        <v>155</v>
      </c>
      <c r="B725" s="19" t="s">
        <v>55</v>
      </c>
      <c r="C725" s="19" t="s">
        <v>32</v>
      </c>
      <c r="D725" s="19" t="s">
        <v>37</v>
      </c>
      <c r="E725" s="19" t="s">
        <v>170</v>
      </c>
      <c r="F725" s="19" t="s">
        <v>104</v>
      </c>
      <c r="G725" s="6">
        <f>G726</f>
        <v>105</v>
      </c>
    </row>
    <row r="726" spans="1:7" ht="44.25" customHeight="1" x14ac:dyDescent="0.2">
      <c r="A726" s="7" t="s">
        <v>106</v>
      </c>
      <c r="B726" s="19" t="s">
        <v>55</v>
      </c>
      <c r="C726" s="19" t="s">
        <v>32</v>
      </c>
      <c r="D726" s="19" t="s">
        <v>37</v>
      </c>
      <c r="E726" s="19" t="s">
        <v>170</v>
      </c>
      <c r="F726" s="19" t="s">
        <v>105</v>
      </c>
      <c r="G726" s="6">
        <v>105</v>
      </c>
    </row>
    <row r="727" spans="1:7" ht="18.75" customHeight="1" x14ac:dyDescent="0.2">
      <c r="A727" s="7" t="s">
        <v>6</v>
      </c>
      <c r="B727" s="19" t="s">
        <v>55</v>
      </c>
      <c r="C727" s="19" t="s">
        <v>24</v>
      </c>
      <c r="D727" s="19"/>
      <c r="E727" s="19"/>
      <c r="F727" s="19"/>
      <c r="G727" s="6">
        <f>G749+G728+G744+G739</f>
        <v>173502.4</v>
      </c>
    </row>
    <row r="728" spans="1:7" ht="15.75" customHeight="1" x14ac:dyDescent="0.2">
      <c r="A728" s="7" t="s">
        <v>194</v>
      </c>
      <c r="B728" s="19" t="s">
        <v>55</v>
      </c>
      <c r="C728" s="19" t="s">
        <v>24</v>
      </c>
      <c r="D728" s="19" t="s">
        <v>30</v>
      </c>
      <c r="E728" s="19"/>
      <c r="F728" s="19"/>
      <c r="G728" s="6">
        <f>G729+G734</f>
        <v>3907</v>
      </c>
    </row>
    <row r="729" spans="1:7" ht="18.75" customHeight="1" x14ac:dyDescent="0.2">
      <c r="A729" s="7" t="s">
        <v>191</v>
      </c>
      <c r="B729" s="19" t="s">
        <v>55</v>
      </c>
      <c r="C729" s="19" t="s">
        <v>24</v>
      </c>
      <c r="D729" s="19" t="s">
        <v>30</v>
      </c>
      <c r="E729" s="19" t="s">
        <v>188</v>
      </c>
      <c r="F729" s="19"/>
      <c r="G729" s="6">
        <f>G730</f>
        <v>2650</v>
      </c>
    </row>
    <row r="730" spans="1:7" ht="18" customHeight="1" x14ac:dyDescent="0.2">
      <c r="A730" s="7" t="s">
        <v>192</v>
      </c>
      <c r="B730" s="19" t="s">
        <v>55</v>
      </c>
      <c r="C730" s="19" t="s">
        <v>24</v>
      </c>
      <c r="D730" s="19" t="s">
        <v>30</v>
      </c>
      <c r="E730" s="19" t="s">
        <v>189</v>
      </c>
      <c r="F730" s="19"/>
      <c r="G730" s="6">
        <f>G731</f>
        <v>2650</v>
      </c>
    </row>
    <row r="731" spans="1:7" ht="17.25" customHeight="1" x14ac:dyDescent="0.2">
      <c r="A731" s="7" t="s">
        <v>353</v>
      </c>
      <c r="B731" s="19" t="s">
        <v>55</v>
      </c>
      <c r="C731" s="19" t="s">
        <v>24</v>
      </c>
      <c r="D731" s="19" t="s">
        <v>30</v>
      </c>
      <c r="E731" s="19" t="s">
        <v>190</v>
      </c>
      <c r="F731" s="19"/>
      <c r="G731" s="6">
        <f>G732</f>
        <v>2650</v>
      </c>
    </row>
    <row r="732" spans="1:7" ht="31.5" x14ac:dyDescent="0.2">
      <c r="A732" s="7" t="s">
        <v>155</v>
      </c>
      <c r="B732" s="19" t="s">
        <v>55</v>
      </c>
      <c r="C732" s="19" t="s">
        <v>24</v>
      </c>
      <c r="D732" s="19" t="s">
        <v>30</v>
      </c>
      <c r="E732" s="19" t="s">
        <v>190</v>
      </c>
      <c r="F732" s="19" t="s">
        <v>104</v>
      </c>
      <c r="G732" s="6">
        <f>G733</f>
        <v>2650</v>
      </c>
    </row>
    <row r="733" spans="1:7" ht="48.75" customHeight="1" x14ac:dyDescent="0.2">
      <c r="A733" s="7" t="s">
        <v>106</v>
      </c>
      <c r="B733" s="19" t="s">
        <v>55</v>
      </c>
      <c r="C733" s="19" t="s">
        <v>24</v>
      </c>
      <c r="D733" s="19" t="s">
        <v>30</v>
      </c>
      <c r="E733" s="19" t="s">
        <v>190</v>
      </c>
      <c r="F733" s="19" t="s">
        <v>105</v>
      </c>
      <c r="G733" s="6">
        <v>2650</v>
      </c>
    </row>
    <row r="734" spans="1:7" ht="15" customHeight="1" x14ac:dyDescent="0.25">
      <c r="A734" s="13" t="s">
        <v>235</v>
      </c>
      <c r="B734" s="19" t="s">
        <v>55</v>
      </c>
      <c r="C734" s="19" t="s">
        <v>24</v>
      </c>
      <c r="D734" s="19" t="s">
        <v>30</v>
      </c>
      <c r="E734" s="19" t="s">
        <v>145</v>
      </c>
      <c r="F734" s="19"/>
      <c r="G734" s="6">
        <f>G735</f>
        <v>1257</v>
      </c>
    </row>
    <row r="735" spans="1:7" ht="35.25" customHeight="1" x14ac:dyDescent="0.25">
      <c r="A735" s="13" t="s">
        <v>236</v>
      </c>
      <c r="B735" s="19" t="s">
        <v>55</v>
      </c>
      <c r="C735" s="19" t="s">
        <v>24</v>
      </c>
      <c r="D735" s="19" t="s">
        <v>30</v>
      </c>
      <c r="E735" s="19" t="s">
        <v>146</v>
      </c>
      <c r="F735" s="19"/>
      <c r="G735" s="6">
        <f>G736</f>
        <v>1257</v>
      </c>
    </row>
    <row r="736" spans="1:7" ht="31.5" x14ac:dyDescent="0.2">
      <c r="A736" s="7" t="s">
        <v>237</v>
      </c>
      <c r="B736" s="19" t="s">
        <v>55</v>
      </c>
      <c r="C736" s="19" t="s">
        <v>24</v>
      </c>
      <c r="D736" s="19" t="s">
        <v>30</v>
      </c>
      <c r="E736" s="19" t="s">
        <v>147</v>
      </c>
      <c r="F736" s="19"/>
      <c r="G736" s="6">
        <f>G737</f>
        <v>1257</v>
      </c>
    </row>
    <row r="737" spans="1:7" ht="31.5" x14ac:dyDescent="0.2">
      <c r="A737" s="7" t="s">
        <v>155</v>
      </c>
      <c r="B737" s="19" t="s">
        <v>55</v>
      </c>
      <c r="C737" s="19" t="s">
        <v>24</v>
      </c>
      <c r="D737" s="19" t="s">
        <v>30</v>
      </c>
      <c r="E737" s="19" t="s">
        <v>147</v>
      </c>
      <c r="F737" s="19" t="s">
        <v>104</v>
      </c>
      <c r="G737" s="6">
        <f>G738</f>
        <v>1257</v>
      </c>
    </row>
    <row r="738" spans="1:7" ht="45.75" customHeight="1" x14ac:dyDescent="0.2">
      <c r="A738" s="7" t="s">
        <v>106</v>
      </c>
      <c r="B738" s="19" t="s">
        <v>55</v>
      </c>
      <c r="C738" s="19" t="s">
        <v>24</v>
      </c>
      <c r="D738" s="19" t="s">
        <v>30</v>
      </c>
      <c r="E738" s="19" t="s">
        <v>147</v>
      </c>
      <c r="F738" s="19" t="s">
        <v>105</v>
      </c>
      <c r="G738" s="6">
        <v>1257</v>
      </c>
    </row>
    <row r="739" spans="1:7" ht="18" customHeight="1" x14ac:dyDescent="0.2">
      <c r="A739" s="7" t="s">
        <v>252</v>
      </c>
      <c r="B739" s="19" t="s">
        <v>55</v>
      </c>
      <c r="C739" s="19" t="s">
        <v>24</v>
      </c>
      <c r="D739" s="19" t="s">
        <v>22</v>
      </c>
      <c r="E739" s="19"/>
      <c r="F739" s="19"/>
      <c r="G739" s="6">
        <f>G740</f>
        <v>4390</v>
      </c>
    </row>
    <row r="740" spans="1:7" ht="47.25" x14ac:dyDescent="0.2">
      <c r="A740" s="7" t="s">
        <v>304</v>
      </c>
      <c r="B740" s="19" t="s">
        <v>55</v>
      </c>
      <c r="C740" s="19" t="s">
        <v>24</v>
      </c>
      <c r="D740" s="19" t="s">
        <v>22</v>
      </c>
      <c r="E740" s="19" t="s">
        <v>185</v>
      </c>
      <c r="F740" s="19"/>
      <c r="G740" s="6">
        <f>G741</f>
        <v>4390</v>
      </c>
    </row>
    <row r="741" spans="1:7" ht="32.25" customHeight="1" x14ac:dyDescent="0.2">
      <c r="A741" s="7" t="s">
        <v>119</v>
      </c>
      <c r="B741" s="19" t="s">
        <v>55</v>
      </c>
      <c r="C741" s="19" t="s">
        <v>24</v>
      </c>
      <c r="D741" s="19" t="s">
        <v>22</v>
      </c>
      <c r="E741" s="19" t="s">
        <v>144</v>
      </c>
      <c r="F741" s="19"/>
      <c r="G741" s="6">
        <f>G742</f>
        <v>4390</v>
      </c>
    </row>
    <row r="742" spans="1:7" ht="33" customHeight="1" x14ac:dyDescent="0.2">
      <c r="A742" s="7" t="s">
        <v>155</v>
      </c>
      <c r="B742" s="19" t="s">
        <v>55</v>
      </c>
      <c r="C742" s="19" t="s">
        <v>24</v>
      </c>
      <c r="D742" s="19" t="s">
        <v>22</v>
      </c>
      <c r="E742" s="19" t="s">
        <v>144</v>
      </c>
      <c r="F742" s="19" t="s">
        <v>104</v>
      </c>
      <c r="G742" s="6">
        <f>G743</f>
        <v>4390</v>
      </c>
    </row>
    <row r="743" spans="1:7" ht="45" customHeight="1" x14ac:dyDescent="0.2">
      <c r="A743" s="7" t="s">
        <v>106</v>
      </c>
      <c r="B743" s="19" t="s">
        <v>55</v>
      </c>
      <c r="C743" s="19" t="s">
        <v>24</v>
      </c>
      <c r="D743" s="19" t="s">
        <v>22</v>
      </c>
      <c r="E743" s="19" t="s">
        <v>144</v>
      </c>
      <c r="F743" s="19" t="s">
        <v>105</v>
      </c>
      <c r="G743" s="6">
        <v>4390</v>
      </c>
    </row>
    <row r="744" spans="1:7" ht="15.75" x14ac:dyDescent="0.2">
      <c r="A744" s="7" t="s">
        <v>52</v>
      </c>
      <c r="B744" s="19" t="s">
        <v>55</v>
      </c>
      <c r="C744" s="19" t="s">
        <v>24</v>
      </c>
      <c r="D744" s="19" t="s">
        <v>25</v>
      </c>
      <c r="E744" s="19"/>
      <c r="F744" s="19"/>
      <c r="G744" s="6">
        <f>G745</f>
        <v>66</v>
      </c>
    </row>
    <row r="745" spans="1:7" ht="49.5" customHeight="1" x14ac:dyDescent="0.2">
      <c r="A745" s="7" t="s">
        <v>339</v>
      </c>
      <c r="B745" s="19" t="s">
        <v>55</v>
      </c>
      <c r="C745" s="19" t="s">
        <v>24</v>
      </c>
      <c r="D745" s="19" t="s">
        <v>25</v>
      </c>
      <c r="E745" s="19" t="s">
        <v>177</v>
      </c>
      <c r="F745" s="19"/>
      <c r="G745" s="6">
        <f>G746</f>
        <v>66</v>
      </c>
    </row>
    <row r="746" spans="1:7" ht="31.5" x14ac:dyDescent="0.2">
      <c r="A746" s="7" t="s">
        <v>119</v>
      </c>
      <c r="B746" s="19" t="s">
        <v>55</v>
      </c>
      <c r="C746" s="19" t="s">
        <v>24</v>
      </c>
      <c r="D746" s="19" t="s">
        <v>25</v>
      </c>
      <c r="E746" s="19" t="s">
        <v>178</v>
      </c>
      <c r="F746" s="19"/>
      <c r="G746" s="6">
        <f>G747</f>
        <v>66</v>
      </c>
    </row>
    <row r="747" spans="1:7" ht="32.25" customHeight="1" x14ac:dyDescent="0.2">
      <c r="A747" s="7" t="s">
        <v>155</v>
      </c>
      <c r="B747" s="19" t="s">
        <v>55</v>
      </c>
      <c r="C747" s="19" t="s">
        <v>24</v>
      </c>
      <c r="D747" s="19" t="s">
        <v>25</v>
      </c>
      <c r="E747" s="19" t="s">
        <v>178</v>
      </c>
      <c r="F747" s="19" t="s">
        <v>104</v>
      </c>
      <c r="G747" s="6">
        <f>G748</f>
        <v>66</v>
      </c>
    </row>
    <row r="748" spans="1:7" ht="46.5" customHeight="1" x14ac:dyDescent="0.2">
      <c r="A748" s="7" t="s">
        <v>106</v>
      </c>
      <c r="B748" s="19" t="s">
        <v>55</v>
      </c>
      <c r="C748" s="19" t="s">
        <v>24</v>
      </c>
      <c r="D748" s="19" t="s">
        <v>25</v>
      </c>
      <c r="E748" s="19" t="s">
        <v>178</v>
      </c>
      <c r="F748" s="19" t="s">
        <v>105</v>
      </c>
      <c r="G748" s="6">
        <v>66</v>
      </c>
    </row>
    <row r="749" spans="1:7" ht="15.75" x14ac:dyDescent="0.2">
      <c r="A749" s="7" t="s">
        <v>81</v>
      </c>
      <c r="B749" s="19" t="s">
        <v>55</v>
      </c>
      <c r="C749" s="19" t="s">
        <v>24</v>
      </c>
      <c r="D749" s="19" t="s">
        <v>23</v>
      </c>
      <c r="E749" s="19"/>
      <c r="F749" s="19"/>
      <c r="G749" s="6">
        <f>G750+G756</f>
        <v>165139.4</v>
      </c>
    </row>
    <row r="750" spans="1:7" ht="31.5" x14ac:dyDescent="0.2">
      <c r="A750" s="7" t="s">
        <v>340</v>
      </c>
      <c r="B750" s="19" t="s">
        <v>55</v>
      </c>
      <c r="C750" s="19" t="s">
        <v>24</v>
      </c>
      <c r="D750" s="19" t="s">
        <v>23</v>
      </c>
      <c r="E750" s="19" t="s">
        <v>186</v>
      </c>
      <c r="F750" s="19"/>
      <c r="G750" s="6">
        <f>G751</f>
        <v>19363</v>
      </c>
    </row>
    <row r="751" spans="1:7" ht="31.5" x14ac:dyDescent="0.2">
      <c r="A751" s="7" t="s">
        <v>119</v>
      </c>
      <c r="B751" s="19" t="s">
        <v>55</v>
      </c>
      <c r="C751" s="19" t="s">
        <v>24</v>
      </c>
      <c r="D751" s="19" t="s">
        <v>23</v>
      </c>
      <c r="E751" s="19" t="s">
        <v>187</v>
      </c>
      <c r="F751" s="19"/>
      <c r="G751" s="6">
        <f>G752+G754</f>
        <v>19363</v>
      </c>
    </row>
    <row r="752" spans="1:7" ht="31.5" x14ac:dyDescent="0.2">
      <c r="A752" s="7" t="s">
        <v>155</v>
      </c>
      <c r="B752" s="19" t="s">
        <v>55</v>
      </c>
      <c r="C752" s="19" t="s">
        <v>24</v>
      </c>
      <c r="D752" s="19" t="s">
        <v>23</v>
      </c>
      <c r="E752" s="19" t="s">
        <v>187</v>
      </c>
      <c r="F752" s="19" t="s">
        <v>104</v>
      </c>
      <c r="G752" s="6">
        <f>G753</f>
        <v>14000</v>
      </c>
    </row>
    <row r="753" spans="1:7" ht="47.25" customHeight="1" x14ac:dyDescent="0.2">
      <c r="A753" s="7" t="s">
        <v>106</v>
      </c>
      <c r="B753" s="19" t="s">
        <v>55</v>
      </c>
      <c r="C753" s="19" t="s">
        <v>24</v>
      </c>
      <c r="D753" s="19" t="s">
        <v>23</v>
      </c>
      <c r="E753" s="19" t="s">
        <v>187</v>
      </c>
      <c r="F753" s="19" t="s">
        <v>105</v>
      </c>
      <c r="G753" s="6">
        <v>14000</v>
      </c>
    </row>
    <row r="754" spans="1:7" ht="50.25" customHeight="1" x14ac:dyDescent="0.2">
      <c r="A754" s="7" t="s">
        <v>118</v>
      </c>
      <c r="B754" s="19" t="s">
        <v>55</v>
      </c>
      <c r="C754" s="19" t="s">
        <v>24</v>
      </c>
      <c r="D754" s="19" t="s">
        <v>23</v>
      </c>
      <c r="E754" s="19" t="s">
        <v>187</v>
      </c>
      <c r="F754" s="19" t="s">
        <v>117</v>
      </c>
      <c r="G754" s="6">
        <f>G755</f>
        <v>5363</v>
      </c>
    </row>
    <row r="755" spans="1:7" ht="15.75" x14ac:dyDescent="0.2">
      <c r="A755" s="7" t="s">
        <v>67</v>
      </c>
      <c r="B755" s="19" t="s">
        <v>55</v>
      </c>
      <c r="C755" s="19" t="s">
        <v>24</v>
      </c>
      <c r="D755" s="19" t="s">
        <v>23</v>
      </c>
      <c r="E755" s="19" t="s">
        <v>187</v>
      </c>
      <c r="F755" s="19" t="s">
        <v>66</v>
      </c>
      <c r="G755" s="6">
        <v>5363</v>
      </c>
    </row>
    <row r="756" spans="1:7" ht="47.25" x14ac:dyDescent="0.2">
      <c r="A756" s="7" t="s">
        <v>304</v>
      </c>
      <c r="B756" s="19" t="s">
        <v>55</v>
      </c>
      <c r="C756" s="19" t="s">
        <v>24</v>
      </c>
      <c r="D756" s="19" t="s">
        <v>23</v>
      </c>
      <c r="E756" s="19" t="s">
        <v>185</v>
      </c>
      <c r="F756" s="19"/>
      <c r="G756" s="6">
        <f>G757+G760</f>
        <v>145776.4</v>
      </c>
    </row>
    <row r="757" spans="1:7" ht="31.5" x14ac:dyDescent="0.2">
      <c r="A757" s="7" t="s">
        <v>119</v>
      </c>
      <c r="B757" s="19" t="s">
        <v>55</v>
      </c>
      <c r="C757" s="19" t="s">
        <v>24</v>
      </c>
      <c r="D757" s="19" t="s">
        <v>23</v>
      </c>
      <c r="E757" s="19" t="s">
        <v>144</v>
      </c>
      <c r="F757" s="19"/>
      <c r="G757" s="6">
        <f>G758</f>
        <v>30654.400000000001</v>
      </c>
    </row>
    <row r="758" spans="1:7" ht="31.5" x14ac:dyDescent="0.2">
      <c r="A758" s="7" t="s">
        <v>155</v>
      </c>
      <c r="B758" s="19" t="s">
        <v>55</v>
      </c>
      <c r="C758" s="19" t="s">
        <v>24</v>
      </c>
      <c r="D758" s="19" t="s">
        <v>23</v>
      </c>
      <c r="E758" s="19" t="s">
        <v>144</v>
      </c>
      <c r="F758" s="19" t="s">
        <v>104</v>
      </c>
      <c r="G758" s="6">
        <f>G759</f>
        <v>30654.400000000001</v>
      </c>
    </row>
    <row r="759" spans="1:7" ht="54" customHeight="1" x14ac:dyDescent="0.2">
      <c r="A759" s="7" t="s">
        <v>106</v>
      </c>
      <c r="B759" s="19" t="s">
        <v>55</v>
      </c>
      <c r="C759" s="19" t="s">
        <v>24</v>
      </c>
      <c r="D759" s="19" t="s">
        <v>23</v>
      </c>
      <c r="E759" s="19" t="s">
        <v>144</v>
      </c>
      <c r="F759" s="19" t="s">
        <v>105</v>
      </c>
      <c r="G759" s="6">
        <v>30654.400000000001</v>
      </c>
    </row>
    <row r="760" spans="1:7" ht="47.25" x14ac:dyDescent="0.25">
      <c r="A760" s="13" t="s">
        <v>240</v>
      </c>
      <c r="B760" s="19" t="s">
        <v>55</v>
      </c>
      <c r="C760" s="19" t="s">
        <v>24</v>
      </c>
      <c r="D760" s="19" t="s">
        <v>23</v>
      </c>
      <c r="E760" s="19" t="s">
        <v>372</v>
      </c>
      <c r="F760" s="19"/>
      <c r="G760" s="6">
        <f>G761</f>
        <v>115122</v>
      </c>
    </row>
    <row r="761" spans="1:7" ht="31.5" x14ac:dyDescent="0.2">
      <c r="A761" s="7" t="s">
        <v>155</v>
      </c>
      <c r="B761" s="19" t="s">
        <v>55</v>
      </c>
      <c r="C761" s="19" t="s">
        <v>24</v>
      </c>
      <c r="D761" s="19" t="s">
        <v>23</v>
      </c>
      <c r="E761" s="19" t="s">
        <v>372</v>
      </c>
      <c r="F761" s="19" t="s">
        <v>104</v>
      </c>
      <c r="G761" s="6">
        <f>G762</f>
        <v>115122</v>
      </c>
    </row>
    <row r="762" spans="1:7" ht="48.75" customHeight="1" x14ac:dyDescent="0.2">
      <c r="A762" s="7" t="s">
        <v>106</v>
      </c>
      <c r="B762" s="19" t="s">
        <v>55</v>
      </c>
      <c r="C762" s="19" t="s">
        <v>24</v>
      </c>
      <c r="D762" s="19" t="s">
        <v>23</v>
      </c>
      <c r="E762" s="19" t="s">
        <v>372</v>
      </c>
      <c r="F762" s="19" t="s">
        <v>105</v>
      </c>
      <c r="G762" s="6">
        <v>115122</v>
      </c>
    </row>
    <row r="763" spans="1:7" ht="15.75" x14ac:dyDescent="0.2">
      <c r="A763" s="7" t="s">
        <v>7</v>
      </c>
      <c r="B763" s="19" t="s">
        <v>55</v>
      </c>
      <c r="C763" s="19" t="s">
        <v>30</v>
      </c>
      <c r="D763" s="19"/>
      <c r="E763" s="19"/>
      <c r="F763" s="19"/>
      <c r="G763" s="6">
        <f>G772+G802+G777+G764</f>
        <v>359584</v>
      </c>
    </row>
    <row r="764" spans="1:7" ht="15.75" x14ac:dyDescent="0.2">
      <c r="A764" s="7" t="s">
        <v>8</v>
      </c>
      <c r="B764" s="19" t="s">
        <v>55</v>
      </c>
      <c r="C764" s="19" t="s">
        <v>30</v>
      </c>
      <c r="D764" s="19" t="s">
        <v>27</v>
      </c>
      <c r="E764" s="19"/>
      <c r="F764" s="19"/>
      <c r="G764" s="6">
        <f>G769+G765</f>
        <v>35936</v>
      </c>
    </row>
    <row r="765" spans="1:7" ht="63" x14ac:dyDescent="0.2">
      <c r="A765" s="7" t="s">
        <v>323</v>
      </c>
      <c r="B765" s="19" t="s">
        <v>55</v>
      </c>
      <c r="C765" s="19" t="s">
        <v>30</v>
      </c>
      <c r="D765" s="19" t="s">
        <v>27</v>
      </c>
      <c r="E765" s="19" t="s">
        <v>164</v>
      </c>
      <c r="F765" s="19"/>
      <c r="G765" s="6">
        <f>G766</f>
        <v>14000</v>
      </c>
    </row>
    <row r="766" spans="1:7" ht="31.5" x14ac:dyDescent="0.2">
      <c r="A766" s="7" t="s">
        <v>119</v>
      </c>
      <c r="B766" s="19" t="s">
        <v>55</v>
      </c>
      <c r="C766" s="19" t="s">
        <v>30</v>
      </c>
      <c r="D766" s="19" t="s">
        <v>27</v>
      </c>
      <c r="E766" s="19" t="s">
        <v>165</v>
      </c>
      <c r="F766" s="19"/>
      <c r="G766" s="6">
        <f>G767</f>
        <v>14000</v>
      </c>
    </row>
    <row r="767" spans="1:7" ht="33.75" customHeight="1" x14ac:dyDescent="0.2">
      <c r="A767" s="7" t="s">
        <v>155</v>
      </c>
      <c r="B767" s="19" t="s">
        <v>55</v>
      </c>
      <c r="C767" s="19" t="s">
        <v>30</v>
      </c>
      <c r="D767" s="19" t="s">
        <v>27</v>
      </c>
      <c r="E767" s="19" t="s">
        <v>165</v>
      </c>
      <c r="F767" s="19" t="s">
        <v>104</v>
      </c>
      <c r="G767" s="6">
        <f>G768</f>
        <v>14000</v>
      </c>
    </row>
    <row r="768" spans="1:7" ht="49.5" customHeight="1" x14ac:dyDescent="0.2">
      <c r="A768" s="7" t="s">
        <v>106</v>
      </c>
      <c r="B768" s="19" t="s">
        <v>55</v>
      </c>
      <c r="C768" s="19" t="s">
        <v>30</v>
      </c>
      <c r="D768" s="19" t="s">
        <v>27</v>
      </c>
      <c r="E768" s="19" t="s">
        <v>165</v>
      </c>
      <c r="F768" s="19" t="s">
        <v>105</v>
      </c>
      <c r="G768" s="6">
        <v>14000</v>
      </c>
    </row>
    <row r="769" spans="1:7" ht="31.5" x14ac:dyDescent="0.2">
      <c r="A769" s="7" t="s">
        <v>237</v>
      </c>
      <c r="B769" s="19" t="s">
        <v>55</v>
      </c>
      <c r="C769" s="19" t="s">
        <v>30</v>
      </c>
      <c r="D769" s="19" t="s">
        <v>27</v>
      </c>
      <c r="E769" s="19" t="s">
        <v>147</v>
      </c>
      <c r="F769" s="19"/>
      <c r="G769" s="6">
        <f>G770</f>
        <v>21936</v>
      </c>
    </row>
    <row r="770" spans="1:7" ht="31.5" x14ac:dyDescent="0.2">
      <c r="A770" s="7" t="s">
        <v>155</v>
      </c>
      <c r="B770" s="19" t="s">
        <v>55</v>
      </c>
      <c r="C770" s="19" t="s">
        <v>30</v>
      </c>
      <c r="D770" s="19" t="s">
        <v>27</v>
      </c>
      <c r="E770" s="19" t="s">
        <v>147</v>
      </c>
      <c r="F770" s="19" t="s">
        <v>104</v>
      </c>
      <c r="G770" s="6">
        <f>G771</f>
        <v>21936</v>
      </c>
    </row>
    <row r="771" spans="1:7" ht="50.25" customHeight="1" x14ac:dyDescent="0.2">
      <c r="A771" s="7" t="s">
        <v>106</v>
      </c>
      <c r="B771" s="19" t="s">
        <v>55</v>
      </c>
      <c r="C771" s="19" t="s">
        <v>30</v>
      </c>
      <c r="D771" s="19" t="s">
        <v>27</v>
      </c>
      <c r="E771" s="19" t="s">
        <v>147</v>
      </c>
      <c r="F771" s="19" t="s">
        <v>105</v>
      </c>
      <c r="G771" s="6">
        <v>21936</v>
      </c>
    </row>
    <row r="772" spans="1:7" ht="18" customHeight="1" x14ac:dyDescent="0.2">
      <c r="A772" s="7" t="s">
        <v>253</v>
      </c>
      <c r="B772" s="19" t="s">
        <v>55</v>
      </c>
      <c r="C772" s="19" t="s">
        <v>30</v>
      </c>
      <c r="D772" s="19" t="s">
        <v>26</v>
      </c>
      <c r="E772" s="19"/>
      <c r="F772" s="19"/>
      <c r="G772" s="6">
        <f>G773</f>
        <v>8008</v>
      </c>
    </row>
    <row r="773" spans="1:7" ht="47.25" x14ac:dyDescent="0.2">
      <c r="A773" s="7" t="s">
        <v>304</v>
      </c>
      <c r="B773" s="19" t="s">
        <v>55</v>
      </c>
      <c r="C773" s="19" t="s">
        <v>30</v>
      </c>
      <c r="D773" s="19" t="s">
        <v>26</v>
      </c>
      <c r="E773" s="19" t="s">
        <v>143</v>
      </c>
      <c r="F773" s="19"/>
      <c r="G773" s="6">
        <f>G774</f>
        <v>8008</v>
      </c>
    </row>
    <row r="774" spans="1:7" ht="31.5" x14ac:dyDescent="0.2">
      <c r="A774" s="7" t="s">
        <v>119</v>
      </c>
      <c r="B774" s="19" t="s">
        <v>55</v>
      </c>
      <c r="C774" s="19" t="s">
        <v>30</v>
      </c>
      <c r="D774" s="19" t="s">
        <v>26</v>
      </c>
      <c r="E774" s="19" t="s">
        <v>144</v>
      </c>
      <c r="F774" s="19"/>
      <c r="G774" s="6">
        <f>G775</f>
        <v>8008</v>
      </c>
    </row>
    <row r="775" spans="1:7" ht="15.75" x14ac:dyDescent="0.2">
      <c r="A775" s="7" t="s">
        <v>111</v>
      </c>
      <c r="B775" s="19" t="s">
        <v>55</v>
      </c>
      <c r="C775" s="19" t="s">
        <v>30</v>
      </c>
      <c r="D775" s="19" t="s">
        <v>26</v>
      </c>
      <c r="E775" s="19" t="s">
        <v>144</v>
      </c>
      <c r="F775" s="19" t="s">
        <v>110</v>
      </c>
      <c r="G775" s="6">
        <f>G776</f>
        <v>8008</v>
      </c>
    </row>
    <row r="776" spans="1:7" ht="66.75" customHeight="1" x14ac:dyDescent="0.2">
      <c r="A776" s="7" t="s">
        <v>92</v>
      </c>
      <c r="B776" s="19" t="s">
        <v>55</v>
      </c>
      <c r="C776" s="19" t="s">
        <v>30</v>
      </c>
      <c r="D776" s="19" t="s">
        <v>26</v>
      </c>
      <c r="E776" s="19" t="s">
        <v>144</v>
      </c>
      <c r="F776" s="19" t="s">
        <v>74</v>
      </c>
      <c r="G776" s="6">
        <f>8008</f>
        <v>8008</v>
      </c>
    </row>
    <row r="777" spans="1:7" ht="15.75" x14ac:dyDescent="0.2">
      <c r="A777" s="7" t="s">
        <v>40</v>
      </c>
      <c r="B777" s="19" t="s">
        <v>55</v>
      </c>
      <c r="C777" s="19" t="s">
        <v>30</v>
      </c>
      <c r="D777" s="19" t="s">
        <v>32</v>
      </c>
      <c r="E777" s="19"/>
      <c r="F777" s="19"/>
      <c r="G777" s="6">
        <f>G778+G784+G788</f>
        <v>301449</v>
      </c>
    </row>
    <row r="778" spans="1:7" ht="47.25" x14ac:dyDescent="0.2">
      <c r="A778" s="7" t="s">
        <v>304</v>
      </c>
      <c r="B778" s="19" t="s">
        <v>55</v>
      </c>
      <c r="C778" s="19" t="s">
        <v>30</v>
      </c>
      <c r="D778" s="19" t="s">
        <v>32</v>
      </c>
      <c r="E778" s="19" t="s">
        <v>143</v>
      </c>
      <c r="F778" s="19"/>
      <c r="G778" s="6">
        <f>G779</f>
        <v>112018</v>
      </c>
    </row>
    <row r="779" spans="1:7" ht="31.5" x14ac:dyDescent="0.2">
      <c r="A779" s="7" t="s">
        <v>119</v>
      </c>
      <c r="B779" s="19" t="s">
        <v>55</v>
      </c>
      <c r="C779" s="19" t="s">
        <v>30</v>
      </c>
      <c r="D779" s="19" t="s">
        <v>32</v>
      </c>
      <c r="E779" s="19" t="s">
        <v>144</v>
      </c>
      <c r="F779" s="19"/>
      <c r="G779" s="6">
        <f>G780+G782</f>
        <v>112018</v>
      </c>
    </row>
    <row r="780" spans="1:7" ht="31.5" x14ac:dyDescent="0.2">
      <c r="A780" s="7" t="s">
        <v>155</v>
      </c>
      <c r="B780" s="19" t="s">
        <v>55</v>
      </c>
      <c r="C780" s="19" t="s">
        <v>30</v>
      </c>
      <c r="D780" s="19" t="s">
        <v>32</v>
      </c>
      <c r="E780" s="19" t="s">
        <v>144</v>
      </c>
      <c r="F780" s="19" t="s">
        <v>104</v>
      </c>
      <c r="G780" s="6">
        <f>G781</f>
        <v>63094</v>
      </c>
    </row>
    <row r="781" spans="1:7" ht="48" customHeight="1" x14ac:dyDescent="0.2">
      <c r="A781" s="7" t="s">
        <v>106</v>
      </c>
      <c r="B781" s="19" t="s">
        <v>55</v>
      </c>
      <c r="C781" s="19" t="s">
        <v>30</v>
      </c>
      <c r="D781" s="19" t="s">
        <v>32</v>
      </c>
      <c r="E781" s="19" t="s">
        <v>144</v>
      </c>
      <c r="F781" s="19" t="s">
        <v>105</v>
      </c>
      <c r="G781" s="6">
        <v>63094</v>
      </c>
    </row>
    <row r="782" spans="1:7" ht="47.25" customHeight="1" x14ac:dyDescent="0.2">
      <c r="A782" s="7" t="s">
        <v>118</v>
      </c>
      <c r="B782" s="19" t="s">
        <v>55</v>
      </c>
      <c r="C782" s="19" t="s">
        <v>30</v>
      </c>
      <c r="D782" s="19" t="s">
        <v>32</v>
      </c>
      <c r="E782" s="19" t="s">
        <v>144</v>
      </c>
      <c r="F782" s="19" t="s">
        <v>117</v>
      </c>
      <c r="G782" s="6">
        <f>G783</f>
        <v>48924</v>
      </c>
    </row>
    <row r="783" spans="1:7" ht="14.25" customHeight="1" x14ac:dyDescent="0.2">
      <c r="A783" s="7" t="s">
        <v>67</v>
      </c>
      <c r="B783" s="19" t="s">
        <v>55</v>
      </c>
      <c r="C783" s="19" t="s">
        <v>30</v>
      </c>
      <c r="D783" s="19" t="s">
        <v>32</v>
      </c>
      <c r="E783" s="19" t="s">
        <v>144</v>
      </c>
      <c r="F783" s="19" t="s">
        <v>66</v>
      </c>
      <c r="G783" s="6">
        <v>48924</v>
      </c>
    </row>
    <row r="784" spans="1:7" ht="47.25" customHeight="1" x14ac:dyDescent="0.2">
      <c r="A784" s="7" t="s">
        <v>341</v>
      </c>
      <c r="B784" s="19" t="s">
        <v>55</v>
      </c>
      <c r="C784" s="19" t="s">
        <v>30</v>
      </c>
      <c r="D784" s="19" t="s">
        <v>32</v>
      </c>
      <c r="E784" s="19" t="s">
        <v>290</v>
      </c>
      <c r="F784" s="19"/>
      <c r="G784" s="6">
        <f>G785</f>
        <v>1800</v>
      </c>
    </row>
    <row r="785" spans="1:7" ht="31.5" customHeight="1" x14ac:dyDescent="0.2">
      <c r="A785" s="7" t="s">
        <v>119</v>
      </c>
      <c r="B785" s="19" t="s">
        <v>55</v>
      </c>
      <c r="C785" s="19" t="s">
        <v>30</v>
      </c>
      <c r="D785" s="19" t="s">
        <v>32</v>
      </c>
      <c r="E785" s="19" t="s">
        <v>291</v>
      </c>
      <c r="F785" s="19"/>
      <c r="G785" s="6">
        <f>G786</f>
        <v>1800</v>
      </c>
    </row>
    <row r="786" spans="1:7" ht="31.5" x14ac:dyDescent="0.2">
      <c r="A786" s="7" t="s">
        <v>155</v>
      </c>
      <c r="B786" s="19" t="s">
        <v>55</v>
      </c>
      <c r="C786" s="19" t="s">
        <v>30</v>
      </c>
      <c r="D786" s="19" t="s">
        <v>32</v>
      </c>
      <c r="E786" s="19" t="s">
        <v>291</v>
      </c>
      <c r="F786" s="19" t="s">
        <v>104</v>
      </c>
      <c r="G786" s="6">
        <f>G787</f>
        <v>1800</v>
      </c>
    </row>
    <row r="787" spans="1:7" ht="50.25" customHeight="1" x14ac:dyDescent="0.2">
      <c r="A787" s="7" t="s">
        <v>106</v>
      </c>
      <c r="B787" s="19" t="s">
        <v>55</v>
      </c>
      <c r="C787" s="19" t="s">
        <v>30</v>
      </c>
      <c r="D787" s="19" t="s">
        <v>32</v>
      </c>
      <c r="E787" s="19" t="s">
        <v>291</v>
      </c>
      <c r="F787" s="19" t="s">
        <v>105</v>
      </c>
      <c r="G787" s="6">
        <v>1800</v>
      </c>
    </row>
    <row r="788" spans="1:7" ht="47.25" x14ac:dyDescent="0.2">
      <c r="A788" s="7" t="s">
        <v>276</v>
      </c>
      <c r="B788" s="19" t="s">
        <v>55</v>
      </c>
      <c r="C788" s="19" t="s">
        <v>30</v>
      </c>
      <c r="D788" s="19" t="s">
        <v>32</v>
      </c>
      <c r="E788" s="19" t="s">
        <v>220</v>
      </c>
      <c r="F788" s="19"/>
      <c r="G788" s="6">
        <f>G795+G789+G792</f>
        <v>187631</v>
      </c>
    </row>
    <row r="789" spans="1:7" ht="32.25" customHeight="1" x14ac:dyDescent="0.2">
      <c r="A789" s="7" t="s">
        <v>119</v>
      </c>
      <c r="B789" s="19" t="s">
        <v>55</v>
      </c>
      <c r="C789" s="19" t="s">
        <v>30</v>
      </c>
      <c r="D789" s="19" t="s">
        <v>32</v>
      </c>
      <c r="E789" s="19" t="s">
        <v>343</v>
      </c>
      <c r="F789" s="19"/>
      <c r="G789" s="6">
        <f>G790</f>
        <v>8550</v>
      </c>
    </row>
    <row r="790" spans="1:7" ht="31.5" x14ac:dyDescent="0.2">
      <c r="A790" s="7" t="s">
        <v>155</v>
      </c>
      <c r="B790" s="19" t="s">
        <v>55</v>
      </c>
      <c r="C790" s="19" t="s">
        <v>30</v>
      </c>
      <c r="D790" s="19" t="s">
        <v>32</v>
      </c>
      <c r="E790" s="19" t="s">
        <v>343</v>
      </c>
      <c r="F790" s="19" t="s">
        <v>104</v>
      </c>
      <c r="G790" s="6">
        <f>G791</f>
        <v>8550</v>
      </c>
    </row>
    <row r="791" spans="1:7" ht="48" customHeight="1" x14ac:dyDescent="0.2">
      <c r="A791" s="7" t="s">
        <v>106</v>
      </c>
      <c r="B791" s="19" t="s">
        <v>55</v>
      </c>
      <c r="C791" s="19" t="s">
        <v>30</v>
      </c>
      <c r="D791" s="19" t="s">
        <v>32</v>
      </c>
      <c r="E791" s="19" t="s">
        <v>343</v>
      </c>
      <c r="F791" s="19" t="s">
        <v>105</v>
      </c>
      <c r="G791" s="6">
        <v>8550</v>
      </c>
    </row>
    <row r="792" spans="1:7" ht="31.5" x14ac:dyDescent="0.2">
      <c r="A792" s="7" t="s">
        <v>354</v>
      </c>
      <c r="B792" s="19" t="s">
        <v>55</v>
      </c>
      <c r="C792" s="19" t="s">
        <v>30</v>
      </c>
      <c r="D792" s="19" t="s">
        <v>32</v>
      </c>
      <c r="E792" s="19" t="s">
        <v>344</v>
      </c>
      <c r="F792" s="19"/>
      <c r="G792" s="6">
        <f>G793</f>
        <v>12121.3</v>
      </c>
    </row>
    <row r="793" spans="1:7" ht="31.5" x14ac:dyDescent="0.2">
      <c r="A793" s="7" t="s">
        <v>155</v>
      </c>
      <c r="B793" s="19" t="s">
        <v>55</v>
      </c>
      <c r="C793" s="19" t="s">
        <v>30</v>
      </c>
      <c r="D793" s="19" t="s">
        <v>32</v>
      </c>
      <c r="E793" s="19" t="s">
        <v>344</v>
      </c>
      <c r="F793" s="19" t="s">
        <v>221</v>
      </c>
      <c r="G793" s="6">
        <f>G794</f>
        <v>12121.3</v>
      </c>
    </row>
    <row r="794" spans="1:7" ht="48.75" customHeight="1" x14ac:dyDescent="0.2">
      <c r="A794" s="7" t="s">
        <v>106</v>
      </c>
      <c r="B794" s="19" t="s">
        <v>55</v>
      </c>
      <c r="C794" s="19" t="s">
        <v>30</v>
      </c>
      <c r="D794" s="19" t="s">
        <v>32</v>
      </c>
      <c r="E794" s="19" t="s">
        <v>344</v>
      </c>
      <c r="F794" s="19" t="s">
        <v>105</v>
      </c>
      <c r="G794" s="6">
        <v>12121.3</v>
      </c>
    </row>
    <row r="795" spans="1:7" ht="49.5" customHeight="1" x14ac:dyDescent="0.2">
      <c r="A795" s="7" t="s">
        <v>368</v>
      </c>
      <c r="B795" s="19" t="s">
        <v>55</v>
      </c>
      <c r="C795" s="19" t="s">
        <v>30</v>
      </c>
      <c r="D795" s="19" t="s">
        <v>32</v>
      </c>
      <c r="E795" s="19" t="s">
        <v>367</v>
      </c>
      <c r="F795" s="19"/>
      <c r="G795" s="6">
        <f>G799+G796</f>
        <v>166959.70000000001</v>
      </c>
    </row>
    <row r="796" spans="1:7" ht="63" customHeight="1" x14ac:dyDescent="0.2">
      <c r="A796" s="14" t="s">
        <v>383</v>
      </c>
      <c r="B796" s="19" t="s">
        <v>55</v>
      </c>
      <c r="C796" s="19" t="s">
        <v>30</v>
      </c>
      <c r="D796" s="19" t="s">
        <v>32</v>
      </c>
      <c r="E796" s="19" t="s">
        <v>378</v>
      </c>
      <c r="F796" s="19"/>
      <c r="G796" s="6">
        <f>G797</f>
        <v>124369.8</v>
      </c>
    </row>
    <row r="797" spans="1:7" ht="33" customHeight="1" x14ac:dyDescent="0.2">
      <c r="A797" s="7" t="s">
        <v>155</v>
      </c>
      <c r="B797" s="19" t="s">
        <v>55</v>
      </c>
      <c r="C797" s="19" t="s">
        <v>30</v>
      </c>
      <c r="D797" s="19" t="s">
        <v>32</v>
      </c>
      <c r="E797" s="19" t="s">
        <v>378</v>
      </c>
      <c r="F797" s="19" t="s">
        <v>221</v>
      </c>
      <c r="G797" s="6">
        <f>G798</f>
        <v>124369.8</v>
      </c>
    </row>
    <row r="798" spans="1:7" ht="47.25" customHeight="1" x14ac:dyDescent="0.2">
      <c r="A798" s="7" t="s">
        <v>106</v>
      </c>
      <c r="B798" s="19" t="s">
        <v>55</v>
      </c>
      <c r="C798" s="19" t="s">
        <v>30</v>
      </c>
      <c r="D798" s="19" t="s">
        <v>32</v>
      </c>
      <c r="E798" s="19" t="s">
        <v>378</v>
      </c>
      <c r="F798" s="19" t="s">
        <v>105</v>
      </c>
      <c r="G798" s="6">
        <v>124369.8</v>
      </c>
    </row>
    <row r="799" spans="1:7" ht="31.5" x14ac:dyDescent="0.2">
      <c r="A799" s="7" t="s">
        <v>246</v>
      </c>
      <c r="B799" s="19" t="s">
        <v>55</v>
      </c>
      <c r="C799" s="19" t="s">
        <v>30</v>
      </c>
      <c r="D799" s="19" t="s">
        <v>32</v>
      </c>
      <c r="E799" s="19" t="s">
        <v>363</v>
      </c>
      <c r="F799" s="19"/>
      <c r="G799" s="6">
        <f>G800</f>
        <v>42589.9</v>
      </c>
    </row>
    <row r="800" spans="1:7" ht="31.5" x14ac:dyDescent="0.2">
      <c r="A800" s="7" t="s">
        <v>155</v>
      </c>
      <c r="B800" s="19" t="s">
        <v>55</v>
      </c>
      <c r="C800" s="19" t="s">
        <v>30</v>
      </c>
      <c r="D800" s="19" t="s">
        <v>32</v>
      </c>
      <c r="E800" s="19" t="s">
        <v>363</v>
      </c>
      <c r="F800" s="19" t="s">
        <v>221</v>
      </c>
      <c r="G800" s="6">
        <f>G801</f>
        <v>42589.9</v>
      </c>
    </row>
    <row r="801" spans="1:7" ht="47.25" customHeight="1" x14ac:dyDescent="0.2">
      <c r="A801" s="7" t="s">
        <v>106</v>
      </c>
      <c r="B801" s="19" t="s">
        <v>55</v>
      </c>
      <c r="C801" s="19" t="s">
        <v>30</v>
      </c>
      <c r="D801" s="19" t="s">
        <v>32</v>
      </c>
      <c r="E801" s="19" t="s">
        <v>363</v>
      </c>
      <c r="F801" s="19" t="s">
        <v>105</v>
      </c>
      <c r="G801" s="6">
        <v>42589.9</v>
      </c>
    </row>
    <row r="802" spans="1:7" ht="31.5" x14ac:dyDescent="0.2">
      <c r="A802" s="7" t="s">
        <v>9</v>
      </c>
      <c r="B802" s="19" t="s">
        <v>55</v>
      </c>
      <c r="C802" s="19" t="s">
        <v>30</v>
      </c>
      <c r="D802" s="19" t="s">
        <v>30</v>
      </c>
      <c r="E802" s="19"/>
      <c r="F802" s="19"/>
      <c r="G802" s="6">
        <f>G803</f>
        <v>14191</v>
      </c>
    </row>
    <row r="803" spans="1:7" ht="31.5" x14ac:dyDescent="0.2">
      <c r="A803" s="7" t="s">
        <v>85</v>
      </c>
      <c r="B803" s="19" t="s">
        <v>55</v>
      </c>
      <c r="C803" s="19" t="s">
        <v>30</v>
      </c>
      <c r="D803" s="19" t="s">
        <v>30</v>
      </c>
      <c r="E803" s="19" t="s">
        <v>223</v>
      </c>
      <c r="F803" s="19"/>
      <c r="G803" s="6">
        <f>G804</f>
        <v>14191</v>
      </c>
    </row>
    <row r="804" spans="1:7" ht="31.5" x14ac:dyDescent="0.2">
      <c r="A804" s="7" t="s">
        <v>86</v>
      </c>
      <c r="B804" s="19" t="s">
        <v>55</v>
      </c>
      <c r="C804" s="19" t="s">
        <v>30</v>
      </c>
      <c r="D804" s="19" t="s">
        <v>30</v>
      </c>
      <c r="E804" s="19" t="s">
        <v>224</v>
      </c>
      <c r="F804" s="19"/>
      <c r="G804" s="6">
        <f>G805+G807+G809</f>
        <v>14191</v>
      </c>
    </row>
    <row r="805" spans="1:7" ht="81.75" customHeight="1" x14ac:dyDescent="0.2">
      <c r="A805" s="7" t="s">
        <v>93</v>
      </c>
      <c r="B805" s="19" t="s">
        <v>55</v>
      </c>
      <c r="C805" s="19" t="s">
        <v>30</v>
      </c>
      <c r="D805" s="19" t="s">
        <v>30</v>
      </c>
      <c r="E805" s="19" t="s">
        <v>224</v>
      </c>
      <c r="F805" s="19" t="s">
        <v>63</v>
      </c>
      <c r="G805" s="6">
        <f>G806</f>
        <v>13532</v>
      </c>
    </row>
    <row r="806" spans="1:7" ht="33" customHeight="1" x14ac:dyDescent="0.2">
      <c r="A806" s="7" t="s">
        <v>102</v>
      </c>
      <c r="B806" s="19" t="s">
        <v>55</v>
      </c>
      <c r="C806" s="19" t="s">
        <v>30</v>
      </c>
      <c r="D806" s="19" t="s">
        <v>30</v>
      </c>
      <c r="E806" s="19" t="s">
        <v>224</v>
      </c>
      <c r="F806" s="19" t="s">
        <v>101</v>
      </c>
      <c r="G806" s="6">
        <v>13532</v>
      </c>
    </row>
    <row r="807" spans="1:7" ht="31.5" x14ac:dyDescent="0.2">
      <c r="A807" s="7" t="s">
        <v>155</v>
      </c>
      <c r="B807" s="19" t="s">
        <v>55</v>
      </c>
      <c r="C807" s="19" t="s">
        <v>30</v>
      </c>
      <c r="D807" s="19" t="s">
        <v>30</v>
      </c>
      <c r="E807" s="19" t="s">
        <v>224</v>
      </c>
      <c r="F807" s="19" t="s">
        <v>104</v>
      </c>
      <c r="G807" s="6">
        <f>G808</f>
        <v>580</v>
      </c>
    </row>
    <row r="808" spans="1:7" ht="48.75" customHeight="1" x14ac:dyDescent="0.2">
      <c r="A808" s="7" t="s">
        <v>106</v>
      </c>
      <c r="B808" s="19" t="s">
        <v>55</v>
      </c>
      <c r="C808" s="19" t="s">
        <v>30</v>
      </c>
      <c r="D808" s="19" t="s">
        <v>30</v>
      </c>
      <c r="E808" s="19" t="s">
        <v>224</v>
      </c>
      <c r="F808" s="19" t="s">
        <v>105</v>
      </c>
      <c r="G808" s="6">
        <v>580</v>
      </c>
    </row>
    <row r="809" spans="1:7" ht="18" customHeight="1" x14ac:dyDescent="0.2">
      <c r="A809" s="7" t="s">
        <v>111</v>
      </c>
      <c r="B809" s="19" t="s">
        <v>55</v>
      </c>
      <c r="C809" s="19" t="s">
        <v>30</v>
      </c>
      <c r="D809" s="19" t="s">
        <v>30</v>
      </c>
      <c r="E809" s="19" t="s">
        <v>224</v>
      </c>
      <c r="F809" s="19" t="s">
        <v>110</v>
      </c>
      <c r="G809" s="6">
        <f>G810</f>
        <v>79</v>
      </c>
    </row>
    <row r="810" spans="1:7" ht="17.25" customHeight="1" x14ac:dyDescent="0.2">
      <c r="A810" s="7" t="s">
        <v>87</v>
      </c>
      <c r="B810" s="19" t="s">
        <v>55</v>
      </c>
      <c r="C810" s="19" t="s">
        <v>30</v>
      </c>
      <c r="D810" s="19" t="s">
        <v>30</v>
      </c>
      <c r="E810" s="19" t="s">
        <v>224</v>
      </c>
      <c r="F810" s="19" t="s">
        <v>88</v>
      </c>
      <c r="G810" s="6">
        <v>79</v>
      </c>
    </row>
    <row r="811" spans="1:7" ht="15.75" customHeight="1" x14ac:dyDescent="0.2">
      <c r="A811" s="7" t="s">
        <v>292</v>
      </c>
      <c r="B811" s="19" t="s">
        <v>55</v>
      </c>
      <c r="C811" s="19" t="s">
        <v>22</v>
      </c>
      <c r="D811" s="19"/>
      <c r="E811" s="19"/>
      <c r="F811" s="19"/>
      <c r="G811" s="6">
        <f>G812</f>
        <v>21926</v>
      </c>
    </row>
    <row r="812" spans="1:7" ht="31.5" x14ac:dyDescent="0.2">
      <c r="A812" s="7" t="s">
        <v>293</v>
      </c>
      <c r="B812" s="19" t="s">
        <v>55</v>
      </c>
      <c r="C812" s="19" t="s">
        <v>22</v>
      </c>
      <c r="D812" s="19" t="s">
        <v>32</v>
      </c>
      <c r="E812" s="19"/>
      <c r="F812" s="19"/>
      <c r="G812" s="6">
        <f>G813</f>
        <v>21926</v>
      </c>
    </row>
    <row r="813" spans="1:7" ht="47.25" x14ac:dyDescent="0.2">
      <c r="A813" s="7" t="s">
        <v>304</v>
      </c>
      <c r="B813" s="19" t="s">
        <v>55</v>
      </c>
      <c r="C813" s="19" t="s">
        <v>22</v>
      </c>
      <c r="D813" s="19" t="s">
        <v>32</v>
      </c>
      <c r="E813" s="19" t="s">
        <v>143</v>
      </c>
      <c r="F813" s="19"/>
      <c r="G813" s="6">
        <f>G814</f>
        <v>21926</v>
      </c>
    </row>
    <row r="814" spans="1:7" ht="30" customHeight="1" x14ac:dyDescent="0.2">
      <c r="A814" s="7" t="s">
        <v>119</v>
      </c>
      <c r="B814" s="19" t="s">
        <v>55</v>
      </c>
      <c r="C814" s="19" t="s">
        <v>22</v>
      </c>
      <c r="D814" s="19" t="s">
        <v>32</v>
      </c>
      <c r="E814" s="19" t="s">
        <v>144</v>
      </c>
      <c r="F814" s="19"/>
      <c r="G814" s="6">
        <f>G815</f>
        <v>21926</v>
      </c>
    </row>
    <row r="815" spans="1:7" ht="31.5" x14ac:dyDescent="0.2">
      <c r="A815" s="7" t="s">
        <v>155</v>
      </c>
      <c r="B815" s="19" t="s">
        <v>55</v>
      </c>
      <c r="C815" s="19" t="s">
        <v>22</v>
      </c>
      <c r="D815" s="19" t="s">
        <v>32</v>
      </c>
      <c r="E815" s="19" t="s">
        <v>144</v>
      </c>
      <c r="F815" s="19" t="s">
        <v>104</v>
      </c>
      <c r="G815" s="6">
        <f>G816</f>
        <v>21926</v>
      </c>
    </row>
    <row r="816" spans="1:7" ht="48" customHeight="1" x14ac:dyDescent="0.2">
      <c r="A816" s="7" t="s">
        <v>106</v>
      </c>
      <c r="B816" s="19" t="s">
        <v>55</v>
      </c>
      <c r="C816" s="19" t="s">
        <v>22</v>
      </c>
      <c r="D816" s="19" t="s">
        <v>32</v>
      </c>
      <c r="E816" s="19" t="s">
        <v>144</v>
      </c>
      <c r="F816" s="19" t="s">
        <v>105</v>
      </c>
      <c r="G816" s="6">
        <v>21926</v>
      </c>
    </row>
    <row r="817" spans="1:7" ht="15.75" x14ac:dyDescent="0.2">
      <c r="A817" s="7"/>
      <c r="B817" s="19"/>
      <c r="C817" s="19"/>
      <c r="D817" s="19"/>
      <c r="E817" s="19"/>
      <c r="F817" s="19"/>
      <c r="G817" s="6"/>
    </row>
    <row r="818" spans="1:7" ht="47.25" x14ac:dyDescent="0.2">
      <c r="A818" s="11" t="s">
        <v>73</v>
      </c>
      <c r="B818" s="18" t="s">
        <v>56</v>
      </c>
      <c r="C818" s="19"/>
      <c r="D818" s="19"/>
      <c r="E818" s="19"/>
      <c r="F818" s="19"/>
      <c r="G818" s="12">
        <f>G819+G878+G844+G902+G838</f>
        <v>483245.2</v>
      </c>
    </row>
    <row r="819" spans="1:7" ht="15.75" x14ac:dyDescent="0.2">
      <c r="A819" s="7" t="s">
        <v>2</v>
      </c>
      <c r="B819" s="19" t="s">
        <v>56</v>
      </c>
      <c r="C819" s="19" t="s">
        <v>27</v>
      </c>
      <c r="D819" s="19"/>
      <c r="E819" s="19"/>
      <c r="F819" s="19"/>
      <c r="G819" s="6">
        <f>G820</f>
        <v>23470</v>
      </c>
    </row>
    <row r="820" spans="1:7" ht="15.75" x14ac:dyDescent="0.2">
      <c r="A820" s="7" t="s">
        <v>4</v>
      </c>
      <c r="B820" s="19" t="s">
        <v>56</v>
      </c>
      <c r="C820" s="19" t="s">
        <v>27</v>
      </c>
      <c r="D820" s="19" t="s">
        <v>59</v>
      </c>
      <c r="E820" s="19"/>
      <c r="F820" s="19"/>
      <c r="G820" s="6">
        <f>G821+G827+G831</f>
        <v>23470</v>
      </c>
    </row>
    <row r="821" spans="1:7" ht="51.75" customHeight="1" x14ac:dyDescent="0.2">
      <c r="A821" s="7" t="s">
        <v>316</v>
      </c>
      <c r="B821" s="19" t="s">
        <v>56</v>
      </c>
      <c r="C821" s="19" t="s">
        <v>27</v>
      </c>
      <c r="D821" s="19" t="s">
        <v>59</v>
      </c>
      <c r="E821" s="19" t="s">
        <v>126</v>
      </c>
      <c r="F821" s="19"/>
      <c r="G821" s="6">
        <f>G825+G823</f>
        <v>20415</v>
      </c>
    </row>
    <row r="822" spans="1:7" ht="31.5" x14ac:dyDescent="0.2">
      <c r="A822" s="7" t="s">
        <v>119</v>
      </c>
      <c r="B822" s="19" t="s">
        <v>56</v>
      </c>
      <c r="C822" s="19" t="s">
        <v>27</v>
      </c>
      <c r="D822" s="19" t="s">
        <v>59</v>
      </c>
      <c r="E822" s="19" t="s">
        <v>127</v>
      </c>
      <c r="F822" s="19"/>
      <c r="G822" s="6">
        <f>G823+G825</f>
        <v>20415</v>
      </c>
    </row>
    <row r="823" spans="1:7" ht="81" customHeight="1" x14ac:dyDescent="0.2">
      <c r="A823" s="7" t="s">
        <v>93</v>
      </c>
      <c r="B823" s="19" t="s">
        <v>56</v>
      </c>
      <c r="C823" s="19" t="s">
        <v>27</v>
      </c>
      <c r="D823" s="19" t="s">
        <v>59</v>
      </c>
      <c r="E823" s="19" t="s">
        <v>127</v>
      </c>
      <c r="F823" s="19" t="s">
        <v>63</v>
      </c>
      <c r="G823" s="6">
        <f>G824</f>
        <v>18558</v>
      </c>
    </row>
    <row r="824" spans="1:7" ht="33.75" customHeight="1" x14ac:dyDescent="0.2">
      <c r="A824" s="7" t="s">
        <v>102</v>
      </c>
      <c r="B824" s="19" t="s">
        <v>56</v>
      </c>
      <c r="C824" s="19" t="s">
        <v>27</v>
      </c>
      <c r="D824" s="19" t="s">
        <v>59</v>
      </c>
      <c r="E824" s="19" t="s">
        <v>127</v>
      </c>
      <c r="F824" s="19" t="s">
        <v>101</v>
      </c>
      <c r="G824" s="6">
        <v>18558</v>
      </c>
    </row>
    <row r="825" spans="1:7" ht="31.5" x14ac:dyDescent="0.2">
      <c r="A825" s="7" t="s">
        <v>155</v>
      </c>
      <c r="B825" s="19" t="s">
        <v>56</v>
      </c>
      <c r="C825" s="19" t="s">
        <v>27</v>
      </c>
      <c r="D825" s="19" t="s">
        <v>59</v>
      </c>
      <c r="E825" s="19" t="s">
        <v>127</v>
      </c>
      <c r="F825" s="19" t="s">
        <v>104</v>
      </c>
      <c r="G825" s="6">
        <f>G826</f>
        <v>1857</v>
      </c>
    </row>
    <row r="826" spans="1:7" ht="46.5" customHeight="1" x14ac:dyDescent="0.2">
      <c r="A826" s="7" t="s">
        <v>106</v>
      </c>
      <c r="B826" s="19" t="s">
        <v>56</v>
      </c>
      <c r="C826" s="19" t="s">
        <v>27</v>
      </c>
      <c r="D826" s="19" t="s">
        <v>59</v>
      </c>
      <c r="E826" s="19" t="s">
        <v>127</v>
      </c>
      <c r="F826" s="19" t="s">
        <v>105</v>
      </c>
      <c r="G826" s="6">
        <v>1857</v>
      </c>
    </row>
    <row r="827" spans="1:7" ht="63" x14ac:dyDescent="0.2">
      <c r="A827" s="7" t="s">
        <v>326</v>
      </c>
      <c r="B827" s="19" t="s">
        <v>56</v>
      </c>
      <c r="C827" s="19" t="s">
        <v>27</v>
      </c>
      <c r="D827" s="19" t="s">
        <v>59</v>
      </c>
      <c r="E827" s="19" t="s">
        <v>164</v>
      </c>
      <c r="F827" s="19"/>
      <c r="G827" s="6">
        <f>G828</f>
        <v>1200</v>
      </c>
    </row>
    <row r="828" spans="1:7" ht="31.5" customHeight="1" x14ac:dyDescent="0.2">
      <c r="A828" s="7" t="s">
        <v>119</v>
      </c>
      <c r="B828" s="19" t="s">
        <v>56</v>
      </c>
      <c r="C828" s="19" t="s">
        <v>27</v>
      </c>
      <c r="D828" s="19" t="s">
        <v>59</v>
      </c>
      <c r="E828" s="19" t="s">
        <v>165</v>
      </c>
      <c r="F828" s="19"/>
      <c r="G828" s="6">
        <f>G829</f>
        <v>1200</v>
      </c>
    </row>
    <row r="829" spans="1:7" ht="31.5" x14ac:dyDescent="0.2">
      <c r="A829" s="7" t="s">
        <v>155</v>
      </c>
      <c r="B829" s="19" t="s">
        <v>56</v>
      </c>
      <c r="C829" s="19" t="s">
        <v>27</v>
      </c>
      <c r="D829" s="19" t="s">
        <v>59</v>
      </c>
      <c r="E829" s="19" t="s">
        <v>165</v>
      </c>
      <c r="F829" s="19" t="s">
        <v>104</v>
      </c>
      <c r="G829" s="6">
        <f>G830</f>
        <v>1200</v>
      </c>
    </row>
    <row r="830" spans="1:7" ht="47.25" customHeight="1" x14ac:dyDescent="0.2">
      <c r="A830" s="7" t="s">
        <v>106</v>
      </c>
      <c r="B830" s="19" t="s">
        <v>56</v>
      </c>
      <c r="C830" s="19" t="s">
        <v>27</v>
      </c>
      <c r="D830" s="19" t="s">
        <v>59</v>
      </c>
      <c r="E830" s="19" t="s">
        <v>165</v>
      </c>
      <c r="F830" s="19" t="s">
        <v>105</v>
      </c>
      <c r="G830" s="6">
        <v>1200</v>
      </c>
    </row>
    <row r="831" spans="1:7" ht="18.75" customHeight="1" x14ac:dyDescent="0.2">
      <c r="A831" s="7" t="s">
        <v>235</v>
      </c>
      <c r="B831" s="19" t="s">
        <v>56</v>
      </c>
      <c r="C831" s="19" t="s">
        <v>27</v>
      </c>
      <c r="D831" s="19" t="s">
        <v>59</v>
      </c>
      <c r="E831" s="19" t="s">
        <v>145</v>
      </c>
      <c r="F831" s="18"/>
      <c r="G831" s="6">
        <f>G832</f>
        <v>1855</v>
      </c>
    </row>
    <row r="832" spans="1:7" ht="31.5" x14ac:dyDescent="0.25">
      <c r="A832" s="13" t="s">
        <v>236</v>
      </c>
      <c r="B832" s="19" t="s">
        <v>56</v>
      </c>
      <c r="C832" s="19" t="s">
        <v>27</v>
      </c>
      <c r="D832" s="19" t="s">
        <v>59</v>
      </c>
      <c r="E832" s="19" t="s">
        <v>146</v>
      </c>
      <c r="F832" s="18"/>
      <c r="G832" s="6">
        <f>G833</f>
        <v>1855</v>
      </c>
    </row>
    <row r="833" spans="1:7" ht="31.5" x14ac:dyDescent="0.2">
      <c r="A833" s="7" t="s">
        <v>237</v>
      </c>
      <c r="B833" s="19" t="s">
        <v>56</v>
      </c>
      <c r="C833" s="19" t="s">
        <v>27</v>
      </c>
      <c r="D833" s="19" t="s">
        <v>59</v>
      </c>
      <c r="E833" s="19" t="s">
        <v>147</v>
      </c>
      <c r="F833" s="18"/>
      <c r="G833" s="6">
        <f>G834+G836</f>
        <v>1855</v>
      </c>
    </row>
    <row r="834" spans="1:7" ht="31.5" x14ac:dyDescent="0.2">
      <c r="A834" s="7" t="s">
        <v>155</v>
      </c>
      <c r="B834" s="19" t="s">
        <v>56</v>
      </c>
      <c r="C834" s="19" t="s">
        <v>27</v>
      </c>
      <c r="D834" s="19" t="s">
        <v>59</v>
      </c>
      <c r="E834" s="19" t="s">
        <v>147</v>
      </c>
      <c r="F834" s="19" t="s">
        <v>104</v>
      </c>
      <c r="G834" s="6">
        <f>G835</f>
        <v>1700</v>
      </c>
    </row>
    <row r="835" spans="1:7" ht="51.75" customHeight="1" x14ac:dyDescent="0.2">
      <c r="A835" s="7" t="s">
        <v>106</v>
      </c>
      <c r="B835" s="19" t="s">
        <v>56</v>
      </c>
      <c r="C835" s="19" t="s">
        <v>27</v>
      </c>
      <c r="D835" s="19" t="s">
        <v>59</v>
      </c>
      <c r="E835" s="19" t="s">
        <v>147</v>
      </c>
      <c r="F835" s="19" t="s">
        <v>105</v>
      </c>
      <c r="G835" s="6">
        <v>1700</v>
      </c>
    </row>
    <row r="836" spans="1:7" ht="15.75" x14ac:dyDescent="0.2">
      <c r="A836" s="7" t="s">
        <v>111</v>
      </c>
      <c r="B836" s="19" t="s">
        <v>56</v>
      </c>
      <c r="C836" s="19" t="s">
        <v>27</v>
      </c>
      <c r="D836" s="19" t="s">
        <v>59</v>
      </c>
      <c r="E836" s="19" t="s">
        <v>147</v>
      </c>
      <c r="F836" s="19" t="s">
        <v>110</v>
      </c>
      <c r="G836" s="6">
        <f>G837</f>
        <v>155</v>
      </c>
    </row>
    <row r="837" spans="1:7" ht="15.75" x14ac:dyDescent="0.2">
      <c r="A837" s="7" t="s">
        <v>87</v>
      </c>
      <c r="B837" s="19" t="s">
        <v>56</v>
      </c>
      <c r="C837" s="19" t="s">
        <v>27</v>
      </c>
      <c r="D837" s="19" t="s">
        <v>59</v>
      </c>
      <c r="E837" s="19" t="s">
        <v>147</v>
      </c>
      <c r="F837" s="19" t="s">
        <v>88</v>
      </c>
      <c r="G837" s="6">
        <v>155</v>
      </c>
    </row>
    <row r="838" spans="1:7" ht="31.5" x14ac:dyDescent="0.2">
      <c r="A838" s="7" t="s">
        <v>5</v>
      </c>
      <c r="B838" s="19" t="s">
        <v>56</v>
      </c>
      <c r="C838" s="19" t="s">
        <v>32</v>
      </c>
      <c r="D838" s="19"/>
      <c r="E838" s="19"/>
      <c r="F838" s="19"/>
      <c r="G838" s="6">
        <f>G839</f>
        <v>6327</v>
      </c>
    </row>
    <row r="839" spans="1:7" ht="47.25" x14ac:dyDescent="0.2">
      <c r="A839" s="7" t="s">
        <v>251</v>
      </c>
      <c r="B839" s="19" t="s">
        <v>56</v>
      </c>
      <c r="C839" s="19" t="s">
        <v>32</v>
      </c>
      <c r="D839" s="19" t="s">
        <v>31</v>
      </c>
      <c r="E839" s="19"/>
      <c r="F839" s="19"/>
      <c r="G839" s="6">
        <f>G840</f>
        <v>6327</v>
      </c>
    </row>
    <row r="840" spans="1:7" ht="108" customHeight="1" x14ac:dyDescent="0.2">
      <c r="A840" s="7" t="s">
        <v>327</v>
      </c>
      <c r="B840" s="19" t="s">
        <v>56</v>
      </c>
      <c r="C840" s="19" t="s">
        <v>32</v>
      </c>
      <c r="D840" s="19" t="s">
        <v>31</v>
      </c>
      <c r="E840" s="19" t="s">
        <v>156</v>
      </c>
      <c r="F840" s="19"/>
      <c r="G840" s="6">
        <f>G841</f>
        <v>6327</v>
      </c>
    </row>
    <row r="841" spans="1:7" ht="31.5" x14ac:dyDescent="0.2">
      <c r="A841" s="7" t="s">
        <v>119</v>
      </c>
      <c r="B841" s="19" t="s">
        <v>56</v>
      </c>
      <c r="C841" s="19" t="s">
        <v>32</v>
      </c>
      <c r="D841" s="19" t="s">
        <v>31</v>
      </c>
      <c r="E841" s="19" t="s">
        <v>157</v>
      </c>
      <c r="F841" s="19"/>
      <c r="G841" s="6">
        <f>G842</f>
        <v>6327</v>
      </c>
    </row>
    <row r="842" spans="1:7" ht="33" customHeight="1" x14ac:dyDescent="0.2">
      <c r="A842" s="7" t="s">
        <v>193</v>
      </c>
      <c r="B842" s="19" t="s">
        <v>56</v>
      </c>
      <c r="C842" s="19" t="s">
        <v>32</v>
      </c>
      <c r="D842" s="19" t="s">
        <v>31</v>
      </c>
      <c r="E842" s="19" t="s">
        <v>157</v>
      </c>
      <c r="F842" s="19" t="s">
        <v>77</v>
      </c>
      <c r="G842" s="6">
        <f>G843</f>
        <v>6327</v>
      </c>
    </row>
    <row r="843" spans="1:7" ht="15" customHeight="1" x14ac:dyDescent="0.2">
      <c r="A843" s="7" t="s">
        <v>51</v>
      </c>
      <c r="B843" s="19" t="s">
        <v>56</v>
      </c>
      <c r="C843" s="19" t="s">
        <v>32</v>
      </c>
      <c r="D843" s="19" t="s">
        <v>31</v>
      </c>
      <c r="E843" s="19" t="s">
        <v>157</v>
      </c>
      <c r="F843" s="19" t="s">
        <v>112</v>
      </c>
      <c r="G843" s="6">
        <v>6327</v>
      </c>
    </row>
    <row r="844" spans="1:7" ht="15.75" x14ac:dyDescent="0.2">
      <c r="A844" s="7" t="s">
        <v>6</v>
      </c>
      <c r="B844" s="19" t="s">
        <v>56</v>
      </c>
      <c r="C844" s="19" t="s">
        <v>24</v>
      </c>
      <c r="D844" s="19"/>
      <c r="E844" s="19"/>
      <c r="F844" s="19"/>
      <c r="G844" s="6">
        <f>G873+G855+G850+G845</f>
        <v>338153</v>
      </c>
    </row>
    <row r="845" spans="1:7" ht="15.75" x14ac:dyDescent="0.2">
      <c r="A845" s="7" t="s">
        <v>252</v>
      </c>
      <c r="B845" s="19" t="s">
        <v>56</v>
      </c>
      <c r="C845" s="19" t="s">
        <v>24</v>
      </c>
      <c r="D845" s="19" t="s">
        <v>22</v>
      </c>
      <c r="E845" s="19"/>
      <c r="F845" s="19"/>
      <c r="G845" s="6">
        <f>G846</f>
        <v>8590</v>
      </c>
    </row>
    <row r="846" spans="1:7" ht="47.25" x14ac:dyDescent="0.2">
      <c r="A846" s="7" t="s">
        <v>304</v>
      </c>
      <c r="B846" s="19" t="s">
        <v>56</v>
      </c>
      <c r="C846" s="19" t="s">
        <v>24</v>
      </c>
      <c r="D846" s="19" t="s">
        <v>22</v>
      </c>
      <c r="E846" s="19" t="s">
        <v>143</v>
      </c>
      <c r="F846" s="19"/>
      <c r="G846" s="6">
        <f>G847</f>
        <v>8590</v>
      </c>
    </row>
    <row r="847" spans="1:7" ht="31.5" x14ac:dyDescent="0.2">
      <c r="A847" s="7" t="s">
        <v>119</v>
      </c>
      <c r="B847" s="19" t="s">
        <v>56</v>
      </c>
      <c r="C847" s="19" t="s">
        <v>24</v>
      </c>
      <c r="D847" s="19" t="s">
        <v>22</v>
      </c>
      <c r="E847" s="19" t="s">
        <v>144</v>
      </c>
      <c r="F847" s="19"/>
      <c r="G847" s="6">
        <f>G848</f>
        <v>8590</v>
      </c>
    </row>
    <row r="848" spans="1:7" ht="31.5" x14ac:dyDescent="0.2">
      <c r="A848" s="7" t="s">
        <v>155</v>
      </c>
      <c r="B848" s="19" t="s">
        <v>56</v>
      </c>
      <c r="C848" s="19" t="s">
        <v>24</v>
      </c>
      <c r="D848" s="19" t="s">
        <v>22</v>
      </c>
      <c r="E848" s="19" t="s">
        <v>144</v>
      </c>
      <c r="F848" s="19" t="s">
        <v>104</v>
      </c>
      <c r="G848" s="6">
        <f>G849</f>
        <v>8590</v>
      </c>
    </row>
    <row r="849" spans="1:7" ht="45.75" customHeight="1" x14ac:dyDescent="0.2">
      <c r="A849" s="7" t="s">
        <v>106</v>
      </c>
      <c r="B849" s="19" t="s">
        <v>56</v>
      </c>
      <c r="C849" s="19" t="s">
        <v>24</v>
      </c>
      <c r="D849" s="19" t="s">
        <v>22</v>
      </c>
      <c r="E849" s="19" t="s">
        <v>144</v>
      </c>
      <c r="F849" s="19" t="s">
        <v>105</v>
      </c>
      <c r="G849" s="6">
        <v>8590</v>
      </c>
    </row>
    <row r="850" spans="1:7" ht="15.75" x14ac:dyDescent="0.2">
      <c r="A850" s="7" t="s">
        <v>52</v>
      </c>
      <c r="B850" s="19" t="s">
        <v>56</v>
      </c>
      <c r="C850" s="19" t="s">
        <v>24</v>
      </c>
      <c r="D850" s="19" t="s">
        <v>25</v>
      </c>
      <c r="E850" s="19"/>
      <c r="F850" s="19"/>
      <c r="G850" s="6">
        <f>G851</f>
        <v>26152.6</v>
      </c>
    </row>
    <row r="851" spans="1:7" ht="47.25" customHeight="1" x14ac:dyDescent="0.2">
      <c r="A851" s="7" t="s">
        <v>339</v>
      </c>
      <c r="B851" s="19" t="s">
        <v>56</v>
      </c>
      <c r="C851" s="19" t="s">
        <v>24</v>
      </c>
      <c r="D851" s="19" t="s">
        <v>25</v>
      </c>
      <c r="E851" s="19" t="s">
        <v>177</v>
      </c>
      <c r="F851" s="19"/>
      <c r="G851" s="6">
        <f>G852</f>
        <v>26152.6</v>
      </c>
    </row>
    <row r="852" spans="1:7" ht="15.75" x14ac:dyDescent="0.25">
      <c r="A852" s="16" t="s">
        <v>272</v>
      </c>
      <c r="B852" s="19" t="s">
        <v>56</v>
      </c>
      <c r="C852" s="19" t="s">
        <v>24</v>
      </c>
      <c r="D852" s="19" t="s">
        <v>25</v>
      </c>
      <c r="E852" s="19" t="s">
        <v>273</v>
      </c>
      <c r="F852" s="19"/>
      <c r="G852" s="6">
        <f>G853</f>
        <v>26152.6</v>
      </c>
    </row>
    <row r="853" spans="1:7" ht="31.5" x14ac:dyDescent="0.2">
      <c r="A853" s="7" t="s">
        <v>155</v>
      </c>
      <c r="B853" s="19" t="s">
        <v>56</v>
      </c>
      <c r="C853" s="19" t="s">
        <v>24</v>
      </c>
      <c r="D853" s="19" t="s">
        <v>25</v>
      </c>
      <c r="E853" s="19" t="s">
        <v>273</v>
      </c>
      <c r="F853" s="19" t="s">
        <v>104</v>
      </c>
      <c r="G853" s="6">
        <f>G854</f>
        <v>26152.6</v>
      </c>
    </row>
    <row r="854" spans="1:7" ht="45" customHeight="1" x14ac:dyDescent="0.2">
      <c r="A854" s="7" t="s">
        <v>106</v>
      </c>
      <c r="B854" s="19" t="s">
        <v>56</v>
      </c>
      <c r="C854" s="19" t="s">
        <v>24</v>
      </c>
      <c r="D854" s="19" t="s">
        <v>25</v>
      </c>
      <c r="E854" s="19" t="s">
        <v>273</v>
      </c>
      <c r="F854" s="19" t="s">
        <v>105</v>
      </c>
      <c r="G854" s="6">
        <v>26152.6</v>
      </c>
    </row>
    <row r="855" spans="1:7" ht="15.75" x14ac:dyDescent="0.2">
      <c r="A855" s="7" t="s">
        <v>81</v>
      </c>
      <c r="B855" s="19" t="s">
        <v>56</v>
      </c>
      <c r="C855" s="19" t="s">
        <v>24</v>
      </c>
      <c r="D855" s="19" t="s">
        <v>23</v>
      </c>
      <c r="E855" s="19"/>
      <c r="F855" s="19"/>
      <c r="G855" s="6">
        <f>G856+G868</f>
        <v>301910.40000000002</v>
      </c>
    </row>
    <row r="856" spans="1:7" ht="47.25" x14ac:dyDescent="0.2">
      <c r="A856" s="7" t="s">
        <v>304</v>
      </c>
      <c r="B856" s="19" t="s">
        <v>56</v>
      </c>
      <c r="C856" s="19" t="s">
        <v>24</v>
      </c>
      <c r="D856" s="19" t="s">
        <v>23</v>
      </c>
      <c r="E856" s="19" t="s">
        <v>143</v>
      </c>
      <c r="F856" s="19"/>
      <c r="G856" s="6">
        <f>G865+G857+G862</f>
        <v>275846.5</v>
      </c>
    </row>
    <row r="857" spans="1:7" ht="31.5" x14ac:dyDescent="0.2">
      <c r="A857" s="7" t="s">
        <v>119</v>
      </c>
      <c r="B857" s="19" t="s">
        <v>56</v>
      </c>
      <c r="C857" s="19" t="s">
        <v>24</v>
      </c>
      <c r="D857" s="19" t="s">
        <v>23</v>
      </c>
      <c r="E857" s="19" t="s">
        <v>144</v>
      </c>
      <c r="F857" s="19"/>
      <c r="G857" s="6">
        <f>G860+G858</f>
        <v>14265</v>
      </c>
    </row>
    <row r="858" spans="1:7" ht="31.5" x14ac:dyDescent="0.2">
      <c r="A858" s="7" t="s">
        <v>155</v>
      </c>
      <c r="B858" s="19" t="s">
        <v>56</v>
      </c>
      <c r="C858" s="19" t="s">
        <v>24</v>
      </c>
      <c r="D858" s="19" t="s">
        <v>23</v>
      </c>
      <c r="E858" s="19" t="s">
        <v>144</v>
      </c>
      <c r="F858" s="19" t="s">
        <v>104</v>
      </c>
      <c r="G858" s="6">
        <f>G859</f>
        <v>7346</v>
      </c>
    </row>
    <row r="859" spans="1:7" ht="45" customHeight="1" x14ac:dyDescent="0.2">
      <c r="A859" s="7" t="s">
        <v>106</v>
      </c>
      <c r="B859" s="19" t="s">
        <v>56</v>
      </c>
      <c r="C859" s="19" t="s">
        <v>24</v>
      </c>
      <c r="D859" s="19" t="s">
        <v>23</v>
      </c>
      <c r="E859" s="19" t="s">
        <v>144</v>
      </c>
      <c r="F859" s="19" t="s">
        <v>105</v>
      </c>
      <c r="G859" s="6">
        <v>7346</v>
      </c>
    </row>
    <row r="860" spans="1:7" ht="31.5" customHeight="1" x14ac:dyDescent="0.2">
      <c r="A860" s="7" t="s">
        <v>193</v>
      </c>
      <c r="B860" s="19" t="s">
        <v>56</v>
      </c>
      <c r="C860" s="19" t="s">
        <v>24</v>
      </c>
      <c r="D860" s="19" t="s">
        <v>23</v>
      </c>
      <c r="E860" s="19" t="s">
        <v>144</v>
      </c>
      <c r="F860" s="19" t="s">
        <v>77</v>
      </c>
      <c r="G860" s="6">
        <f>G861</f>
        <v>6919</v>
      </c>
    </row>
    <row r="861" spans="1:7" ht="15.75" x14ac:dyDescent="0.2">
      <c r="A861" s="7" t="s">
        <v>51</v>
      </c>
      <c r="B861" s="19" t="s">
        <v>56</v>
      </c>
      <c r="C861" s="19" t="s">
        <v>24</v>
      </c>
      <c r="D861" s="19" t="s">
        <v>23</v>
      </c>
      <c r="E861" s="19" t="s">
        <v>144</v>
      </c>
      <c r="F861" s="19" t="s">
        <v>112</v>
      </c>
      <c r="G861" s="6">
        <f>6919</f>
        <v>6919</v>
      </c>
    </row>
    <row r="862" spans="1:7" ht="47.25" x14ac:dyDescent="0.25">
      <c r="A862" s="13" t="s">
        <v>240</v>
      </c>
      <c r="B862" s="19" t="s">
        <v>56</v>
      </c>
      <c r="C862" s="19" t="s">
        <v>24</v>
      </c>
      <c r="D862" s="19" t="s">
        <v>23</v>
      </c>
      <c r="E862" s="19" t="s">
        <v>372</v>
      </c>
      <c r="F862" s="19"/>
      <c r="G862" s="6">
        <f>G863</f>
        <v>8381</v>
      </c>
    </row>
    <row r="863" spans="1:7" ht="31.5" x14ac:dyDescent="0.2">
      <c r="A863" s="7" t="s">
        <v>155</v>
      </c>
      <c r="B863" s="19" t="s">
        <v>56</v>
      </c>
      <c r="C863" s="19" t="s">
        <v>24</v>
      </c>
      <c r="D863" s="19" t="s">
        <v>23</v>
      </c>
      <c r="E863" s="19" t="s">
        <v>372</v>
      </c>
      <c r="F863" s="19" t="s">
        <v>104</v>
      </c>
      <c r="G863" s="6">
        <f>G864</f>
        <v>8381</v>
      </c>
    </row>
    <row r="864" spans="1:7" ht="48.75" customHeight="1" x14ac:dyDescent="0.2">
      <c r="A864" s="7" t="s">
        <v>106</v>
      </c>
      <c r="B864" s="19" t="s">
        <v>56</v>
      </c>
      <c r="C864" s="19" t="s">
        <v>24</v>
      </c>
      <c r="D864" s="19" t="s">
        <v>23</v>
      </c>
      <c r="E864" s="19" t="s">
        <v>372</v>
      </c>
      <c r="F864" s="19" t="s">
        <v>105</v>
      </c>
      <c r="G864" s="6">
        <v>8381</v>
      </c>
    </row>
    <row r="865" spans="1:7" ht="47.25" x14ac:dyDescent="0.25">
      <c r="A865" s="13" t="s">
        <v>240</v>
      </c>
      <c r="B865" s="19" t="s">
        <v>56</v>
      </c>
      <c r="C865" s="19" t="s">
        <v>24</v>
      </c>
      <c r="D865" s="19" t="s">
        <v>23</v>
      </c>
      <c r="E865" s="19" t="s">
        <v>370</v>
      </c>
      <c r="F865" s="19"/>
      <c r="G865" s="6">
        <f>G866</f>
        <v>253200.5</v>
      </c>
    </row>
    <row r="866" spans="1:7" ht="31.5" x14ac:dyDescent="0.2">
      <c r="A866" s="7" t="s">
        <v>155</v>
      </c>
      <c r="B866" s="19" t="s">
        <v>56</v>
      </c>
      <c r="C866" s="19" t="s">
        <v>24</v>
      </c>
      <c r="D866" s="19" t="s">
        <v>23</v>
      </c>
      <c r="E866" s="19" t="s">
        <v>370</v>
      </c>
      <c r="F866" s="19" t="s">
        <v>104</v>
      </c>
      <c r="G866" s="6">
        <f>G867</f>
        <v>253200.5</v>
      </c>
    </row>
    <row r="867" spans="1:7" ht="48" customHeight="1" x14ac:dyDescent="0.2">
      <c r="A867" s="7" t="s">
        <v>106</v>
      </c>
      <c r="B867" s="19" t="s">
        <v>56</v>
      </c>
      <c r="C867" s="19" t="s">
        <v>24</v>
      </c>
      <c r="D867" s="19" t="s">
        <v>23</v>
      </c>
      <c r="E867" s="19" t="s">
        <v>370</v>
      </c>
      <c r="F867" s="19" t="s">
        <v>105</v>
      </c>
      <c r="G867" s="6">
        <v>253200.5</v>
      </c>
    </row>
    <row r="868" spans="1:7" ht="47.25" x14ac:dyDescent="0.2">
      <c r="A868" s="7" t="s">
        <v>277</v>
      </c>
      <c r="B868" s="19" t="s">
        <v>56</v>
      </c>
      <c r="C868" s="19" t="s">
        <v>24</v>
      </c>
      <c r="D868" s="19" t="s">
        <v>23</v>
      </c>
      <c r="E868" s="19" t="s">
        <v>220</v>
      </c>
      <c r="F868" s="19"/>
      <c r="G868" s="6">
        <f>G869</f>
        <v>26063.9</v>
      </c>
    </row>
    <row r="869" spans="1:7" ht="49.5" customHeight="1" x14ac:dyDescent="0.2">
      <c r="A869" s="7" t="s">
        <v>368</v>
      </c>
      <c r="B869" s="19" t="s">
        <v>55</v>
      </c>
      <c r="C869" s="19" t="s">
        <v>24</v>
      </c>
      <c r="D869" s="19" t="s">
        <v>23</v>
      </c>
      <c r="E869" s="19" t="s">
        <v>367</v>
      </c>
      <c r="F869" s="19"/>
      <c r="G869" s="6">
        <f>G870</f>
        <v>26063.9</v>
      </c>
    </row>
    <row r="870" spans="1:7" ht="35.25" customHeight="1" x14ac:dyDescent="0.2">
      <c r="A870" s="7" t="s">
        <v>246</v>
      </c>
      <c r="B870" s="19" t="s">
        <v>56</v>
      </c>
      <c r="C870" s="19" t="s">
        <v>24</v>
      </c>
      <c r="D870" s="19" t="s">
        <v>23</v>
      </c>
      <c r="E870" s="19" t="s">
        <v>363</v>
      </c>
      <c r="F870" s="19"/>
      <c r="G870" s="6">
        <f>G871</f>
        <v>26063.9</v>
      </c>
    </row>
    <row r="871" spans="1:7" ht="35.25" customHeight="1" x14ac:dyDescent="0.2">
      <c r="A871" s="7" t="s">
        <v>155</v>
      </c>
      <c r="B871" s="19" t="s">
        <v>56</v>
      </c>
      <c r="C871" s="19" t="s">
        <v>24</v>
      </c>
      <c r="D871" s="19" t="s">
        <v>23</v>
      </c>
      <c r="E871" s="19" t="s">
        <v>363</v>
      </c>
      <c r="F871" s="19" t="s">
        <v>221</v>
      </c>
      <c r="G871" s="6">
        <f>G872</f>
        <v>26063.9</v>
      </c>
    </row>
    <row r="872" spans="1:7" ht="48.75" customHeight="1" x14ac:dyDescent="0.2">
      <c r="A872" s="7" t="s">
        <v>106</v>
      </c>
      <c r="B872" s="19" t="s">
        <v>56</v>
      </c>
      <c r="C872" s="19" t="s">
        <v>24</v>
      </c>
      <c r="D872" s="19" t="s">
        <v>23</v>
      </c>
      <c r="E872" s="19" t="s">
        <v>363</v>
      </c>
      <c r="F872" s="19" t="s">
        <v>105</v>
      </c>
      <c r="G872" s="6">
        <v>26063.9</v>
      </c>
    </row>
    <row r="873" spans="1:7" ht="21" customHeight="1" x14ac:dyDescent="0.2">
      <c r="A873" s="7" t="s">
        <v>36</v>
      </c>
      <c r="B873" s="19" t="s">
        <v>56</v>
      </c>
      <c r="C873" s="19" t="s">
        <v>24</v>
      </c>
      <c r="D873" s="19" t="s">
        <v>41</v>
      </c>
      <c r="E873" s="19"/>
      <c r="F873" s="19"/>
      <c r="G873" s="6">
        <f>G874</f>
        <v>1500</v>
      </c>
    </row>
    <row r="874" spans="1:7" ht="31.5" x14ac:dyDescent="0.2">
      <c r="A874" s="7" t="s">
        <v>301</v>
      </c>
      <c r="B874" s="19" t="s">
        <v>56</v>
      </c>
      <c r="C874" s="19" t="s">
        <v>24</v>
      </c>
      <c r="D874" s="19" t="s">
        <v>41</v>
      </c>
      <c r="E874" s="19" t="s">
        <v>182</v>
      </c>
      <c r="F874" s="19"/>
      <c r="G874" s="6">
        <f>G875</f>
        <v>1500</v>
      </c>
    </row>
    <row r="875" spans="1:7" ht="31.5" x14ac:dyDescent="0.2">
      <c r="A875" s="7" t="s">
        <v>119</v>
      </c>
      <c r="B875" s="19" t="s">
        <v>56</v>
      </c>
      <c r="C875" s="19" t="s">
        <v>24</v>
      </c>
      <c r="D875" s="19" t="s">
        <v>41</v>
      </c>
      <c r="E875" s="19" t="s">
        <v>212</v>
      </c>
      <c r="F875" s="19"/>
      <c r="G875" s="6">
        <f>G876</f>
        <v>1500</v>
      </c>
    </row>
    <row r="876" spans="1:7" ht="31.5" customHeight="1" x14ac:dyDescent="0.2">
      <c r="A876" s="7" t="s">
        <v>193</v>
      </c>
      <c r="B876" s="19" t="s">
        <v>56</v>
      </c>
      <c r="C876" s="19" t="s">
        <v>24</v>
      </c>
      <c r="D876" s="19" t="s">
        <v>41</v>
      </c>
      <c r="E876" s="19" t="s">
        <v>212</v>
      </c>
      <c r="F876" s="19" t="s">
        <v>77</v>
      </c>
      <c r="G876" s="6">
        <f>G877</f>
        <v>1500</v>
      </c>
    </row>
    <row r="877" spans="1:7" ht="15.75" customHeight="1" x14ac:dyDescent="0.2">
      <c r="A877" s="7" t="s">
        <v>51</v>
      </c>
      <c r="B877" s="19" t="s">
        <v>56</v>
      </c>
      <c r="C877" s="19" t="s">
        <v>24</v>
      </c>
      <c r="D877" s="19" t="s">
        <v>41</v>
      </c>
      <c r="E877" s="19" t="s">
        <v>212</v>
      </c>
      <c r="F877" s="19" t="s">
        <v>112</v>
      </c>
      <c r="G877" s="6">
        <v>1500</v>
      </c>
    </row>
    <row r="878" spans="1:7" ht="15.75" x14ac:dyDescent="0.2">
      <c r="A878" s="7" t="s">
        <v>7</v>
      </c>
      <c r="B878" s="19" t="s">
        <v>56</v>
      </c>
      <c r="C878" s="19" t="s">
        <v>30</v>
      </c>
      <c r="D878" s="19"/>
      <c r="E878" s="19"/>
      <c r="F878" s="19"/>
      <c r="G878" s="6">
        <f>G889+G879</f>
        <v>29396.2</v>
      </c>
    </row>
    <row r="879" spans="1:7" ht="15.75" x14ac:dyDescent="0.2">
      <c r="A879" s="7" t="s">
        <v>253</v>
      </c>
      <c r="B879" s="19" t="s">
        <v>56</v>
      </c>
      <c r="C879" s="19" t="s">
        <v>30</v>
      </c>
      <c r="D879" s="19" t="s">
        <v>26</v>
      </c>
      <c r="E879" s="19"/>
      <c r="F879" s="19"/>
      <c r="G879" s="6">
        <f>G880</f>
        <v>21934.2</v>
      </c>
    </row>
    <row r="880" spans="1:7" ht="47.25" x14ac:dyDescent="0.2">
      <c r="A880" s="7" t="s">
        <v>304</v>
      </c>
      <c r="B880" s="19" t="s">
        <v>56</v>
      </c>
      <c r="C880" s="19" t="s">
        <v>30</v>
      </c>
      <c r="D880" s="19" t="s">
        <v>26</v>
      </c>
      <c r="E880" s="19" t="s">
        <v>143</v>
      </c>
      <c r="F880" s="19"/>
      <c r="G880" s="6">
        <f>G886+G881+G884</f>
        <v>21934.2</v>
      </c>
    </row>
    <row r="881" spans="1:7" ht="31.5" x14ac:dyDescent="0.2">
      <c r="A881" s="7" t="s">
        <v>119</v>
      </c>
      <c r="B881" s="19" t="s">
        <v>56</v>
      </c>
      <c r="C881" s="19" t="s">
        <v>30</v>
      </c>
      <c r="D881" s="19" t="s">
        <v>26</v>
      </c>
      <c r="E881" s="19" t="s">
        <v>144</v>
      </c>
      <c r="F881" s="19"/>
      <c r="G881" s="6">
        <f>G882</f>
        <v>259</v>
      </c>
    </row>
    <row r="882" spans="1:7" ht="31.5" x14ac:dyDescent="0.2">
      <c r="A882" s="7" t="s">
        <v>155</v>
      </c>
      <c r="B882" s="19" t="s">
        <v>56</v>
      </c>
      <c r="C882" s="19" t="s">
        <v>30</v>
      </c>
      <c r="D882" s="19" t="s">
        <v>26</v>
      </c>
      <c r="E882" s="19" t="s">
        <v>144</v>
      </c>
      <c r="F882" s="19" t="s">
        <v>104</v>
      </c>
      <c r="G882" s="6">
        <f>G883</f>
        <v>259</v>
      </c>
    </row>
    <row r="883" spans="1:7" ht="50.25" customHeight="1" x14ac:dyDescent="0.2">
      <c r="A883" s="7" t="s">
        <v>106</v>
      </c>
      <c r="B883" s="19" t="s">
        <v>56</v>
      </c>
      <c r="C883" s="19" t="s">
        <v>30</v>
      </c>
      <c r="D883" s="19" t="s">
        <v>26</v>
      </c>
      <c r="E883" s="19" t="s">
        <v>144</v>
      </c>
      <c r="F883" s="19" t="s">
        <v>105</v>
      </c>
      <c r="G883" s="6">
        <v>259</v>
      </c>
    </row>
    <row r="884" spans="1:7" ht="33.75" customHeight="1" x14ac:dyDescent="0.2">
      <c r="A884" s="7" t="s">
        <v>193</v>
      </c>
      <c r="B884" s="19" t="s">
        <v>56</v>
      </c>
      <c r="C884" s="19" t="s">
        <v>30</v>
      </c>
      <c r="D884" s="19" t="s">
        <v>26</v>
      </c>
      <c r="E884" s="19" t="s">
        <v>144</v>
      </c>
      <c r="F884" s="19" t="s">
        <v>77</v>
      </c>
      <c r="G884" s="6">
        <f>G885</f>
        <v>17668</v>
      </c>
    </row>
    <row r="885" spans="1:7" ht="15.75" x14ac:dyDescent="0.2">
      <c r="A885" s="7" t="s">
        <v>51</v>
      </c>
      <c r="B885" s="19" t="s">
        <v>56</v>
      </c>
      <c r="C885" s="19" t="s">
        <v>30</v>
      </c>
      <c r="D885" s="19" t="s">
        <v>26</v>
      </c>
      <c r="E885" s="19" t="s">
        <v>144</v>
      </c>
      <c r="F885" s="19" t="s">
        <v>112</v>
      </c>
      <c r="G885" s="6">
        <v>17668</v>
      </c>
    </row>
    <row r="886" spans="1:7" ht="47.25" x14ac:dyDescent="0.2">
      <c r="A886" s="7" t="s">
        <v>256</v>
      </c>
      <c r="B886" s="19" t="s">
        <v>56</v>
      </c>
      <c r="C886" s="19" t="s">
        <v>30</v>
      </c>
      <c r="D886" s="19" t="s">
        <v>26</v>
      </c>
      <c r="E886" s="19" t="s">
        <v>257</v>
      </c>
      <c r="F886" s="19"/>
      <c r="G886" s="6">
        <f>G887</f>
        <v>4007.2</v>
      </c>
    </row>
    <row r="887" spans="1:7" ht="31.5" x14ac:dyDescent="0.2">
      <c r="A887" s="7" t="s">
        <v>155</v>
      </c>
      <c r="B887" s="19" t="s">
        <v>56</v>
      </c>
      <c r="C887" s="19" t="s">
        <v>30</v>
      </c>
      <c r="D887" s="19" t="s">
        <v>26</v>
      </c>
      <c r="E887" s="19" t="s">
        <v>257</v>
      </c>
      <c r="F887" s="19" t="s">
        <v>104</v>
      </c>
      <c r="G887" s="6">
        <f>G888</f>
        <v>4007.2</v>
      </c>
    </row>
    <row r="888" spans="1:7" ht="49.5" customHeight="1" x14ac:dyDescent="0.2">
      <c r="A888" s="7" t="s">
        <v>106</v>
      </c>
      <c r="B888" s="19" t="s">
        <v>56</v>
      </c>
      <c r="C888" s="19" t="s">
        <v>30</v>
      </c>
      <c r="D888" s="19" t="s">
        <v>26</v>
      </c>
      <c r="E888" s="19" t="s">
        <v>257</v>
      </c>
      <c r="F888" s="19" t="s">
        <v>105</v>
      </c>
      <c r="G888" s="6">
        <v>4007.2</v>
      </c>
    </row>
    <row r="889" spans="1:7" ht="31.5" x14ac:dyDescent="0.2">
      <c r="A889" s="7" t="s">
        <v>9</v>
      </c>
      <c r="B889" s="19" t="s">
        <v>56</v>
      </c>
      <c r="C889" s="19" t="s">
        <v>30</v>
      </c>
      <c r="D889" s="19" t="s">
        <v>30</v>
      </c>
      <c r="E889" s="19"/>
      <c r="F889" s="19"/>
      <c r="G889" s="6">
        <f>G894+G890</f>
        <v>7462</v>
      </c>
    </row>
    <row r="890" spans="1:7" ht="31.5" x14ac:dyDescent="0.2">
      <c r="A890" s="7" t="s">
        <v>342</v>
      </c>
      <c r="B890" s="19" t="s">
        <v>56</v>
      </c>
      <c r="C890" s="19" t="s">
        <v>30</v>
      </c>
      <c r="D890" s="19" t="s">
        <v>30</v>
      </c>
      <c r="E890" s="19" t="s">
        <v>183</v>
      </c>
      <c r="F890" s="19"/>
      <c r="G890" s="6">
        <f>G891</f>
        <v>1040</v>
      </c>
    </row>
    <row r="891" spans="1:7" ht="31.5" x14ac:dyDescent="0.2">
      <c r="A891" s="7" t="s">
        <v>119</v>
      </c>
      <c r="B891" s="19" t="s">
        <v>56</v>
      </c>
      <c r="C891" s="19" t="s">
        <v>30</v>
      </c>
      <c r="D891" s="19" t="s">
        <v>30</v>
      </c>
      <c r="E891" s="19" t="s">
        <v>184</v>
      </c>
      <c r="F891" s="19"/>
      <c r="G891" s="6">
        <f>G892</f>
        <v>1040</v>
      </c>
    </row>
    <row r="892" spans="1:7" ht="33" customHeight="1" x14ac:dyDescent="0.2">
      <c r="A892" s="7" t="s">
        <v>193</v>
      </c>
      <c r="B892" s="19" t="s">
        <v>56</v>
      </c>
      <c r="C892" s="19" t="s">
        <v>30</v>
      </c>
      <c r="D892" s="19" t="s">
        <v>30</v>
      </c>
      <c r="E892" s="19" t="s">
        <v>184</v>
      </c>
      <c r="F892" s="19" t="s">
        <v>77</v>
      </c>
      <c r="G892" s="6">
        <f>G893</f>
        <v>1040</v>
      </c>
    </row>
    <row r="893" spans="1:7" ht="16.5" customHeight="1" x14ac:dyDescent="0.2">
      <c r="A893" s="7" t="s">
        <v>51</v>
      </c>
      <c r="B893" s="19" t="s">
        <v>56</v>
      </c>
      <c r="C893" s="19" t="s">
        <v>30</v>
      </c>
      <c r="D893" s="19" t="s">
        <v>30</v>
      </c>
      <c r="E893" s="19" t="s">
        <v>184</v>
      </c>
      <c r="F893" s="19" t="s">
        <v>112</v>
      </c>
      <c r="G893" s="6">
        <v>1040</v>
      </c>
    </row>
    <row r="894" spans="1:7" ht="31.5" x14ac:dyDescent="0.2">
      <c r="A894" s="7" t="s">
        <v>85</v>
      </c>
      <c r="B894" s="19" t="s">
        <v>56</v>
      </c>
      <c r="C894" s="19" t="s">
        <v>30</v>
      </c>
      <c r="D894" s="19" t="s">
        <v>30</v>
      </c>
      <c r="E894" s="19" t="s">
        <v>223</v>
      </c>
      <c r="F894" s="19"/>
      <c r="G894" s="6">
        <f>G895</f>
        <v>6422</v>
      </c>
    </row>
    <row r="895" spans="1:7" ht="31.5" x14ac:dyDescent="0.2">
      <c r="A895" s="7" t="s">
        <v>86</v>
      </c>
      <c r="B895" s="19" t="s">
        <v>56</v>
      </c>
      <c r="C895" s="19" t="s">
        <v>30</v>
      </c>
      <c r="D895" s="19" t="s">
        <v>30</v>
      </c>
      <c r="E895" s="19" t="s">
        <v>224</v>
      </c>
      <c r="F895" s="19"/>
      <c r="G895" s="6">
        <f>G896+G898+G900</f>
        <v>6422</v>
      </c>
    </row>
    <row r="896" spans="1:7" ht="81" customHeight="1" x14ac:dyDescent="0.2">
      <c r="A896" s="7" t="s">
        <v>93</v>
      </c>
      <c r="B896" s="19" t="s">
        <v>56</v>
      </c>
      <c r="C896" s="19" t="s">
        <v>30</v>
      </c>
      <c r="D896" s="19" t="s">
        <v>30</v>
      </c>
      <c r="E896" s="19" t="s">
        <v>224</v>
      </c>
      <c r="F896" s="19" t="s">
        <v>63</v>
      </c>
      <c r="G896" s="6">
        <f>G897</f>
        <v>5664</v>
      </c>
    </row>
    <row r="897" spans="1:7" ht="33" customHeight="1" x14ac:dyDescent="0.2">
      <c r="A897" s="7" t="s">
        <v>102</v>
      </c>
      <c r="B897" s="19" t="s">
        <v>56</v>
      </c>
      <c r="C897" s="19" t="s">
        <v>30</v>
      </c>
      <c r="D897" s="19" t="s">
        <v>30</v>
      </c>
      <c r="E897" s="19" t="s">
        <v>224</v>
      </c>
      <c r="F897" s="19" t="s">
        <v>101</v>
      </c>
      <c r="G897" s="6">
        <v>5664</v>
      </c>
    </row>
    <row r="898" spans="1:7" ht="31.5" x14ac:dyDescent="0.2">
      <c r="A898" s="7" t="s">
        <v>155</v>
      </c>
      <c r="B898" s="19" t="s">
        <v>56</v>
      </c>
      <c r="C898" s="19" t="s">
        <v>30</v>
      </c>
      <c r="D898" s="19" t="s">
        <v>30</v>
      </c>
      <c r="E898" s="19" t="s">
        <v>224</v>
      </c>
      <c r="F898" s="19" t="s">
        <v>104</v>
      </c>
      <c r="G898" s="6">
        <f>G899</f>
        <v>733</v>
      </c>
    </row>
    <row r="899" spans="1:7" ht="47.25" customHeight="1" x14ac:dyDescent="0.2">
      <c r="A899" s="7" t="s">
        <v>106</v>
      </c>
      <c r="B899" s="19" t="s">
        <v>56</v>
      </c>
      <c r="C899" s="19" t="s">
        <v>30</v>
      </c>
      <c r="D899" s="19" t="s">
        <v>30</v>
      </c>
      <c r="E899" s="19" t="s">
        <v>224</v>
      </c>
      <c r="F899" s="19" t="s">
        <v>105</v>
      </c>
      <c r="G899" s="6">
        <v>733</v>
      </c>
    </row>
    <row r="900" spans="1:7" ht="15.75" customHeight="1" x14ac:dyDescent="0.2">
      <c r="A900" s="7" t="s">
        <v>111</v>
      </c>
      <c r="B900" s="19" t="s">
        <v>56</v>
      </c>
      <c r="C900" s="19" t="s">
        <v>30</v>
      </c>
      <c r="D900" s="19" t="s">
        <v>30</v>
      </c>
      <c r="E900" s="19" t="s">
        <v>224</v>
      </c>
      <c r="F900" s="19" t="s">
        <v>110</v>
      </c>
      <c r="G900" s="6">
        <f>G901</f>
        <v>25</v>
      </c>
    </row>
    <row r="901" spans="1:7" ht="15.75" customHeight="1" x14ac:dyDescent="0.2">
      <c r="A901" s="7" t="s">
        <v>87</v>
      </c>
      <c r="B901" s="19" t="s">
        <v>56</v>
      </c>
      <c r="C901" s="19" t="s">
        <v>30</v>
      </c>
      <c r="D901" s="19" t="s">
        <v>30</v>
      </c>
      <c r="E901" s="19" t="s">
        <v>224</v>
      </c>
      <c r="F901" s="19" t="s">
        <v>88</v>
      </c>
      <c r="G901" s="6">
        <v>25</v>
      </c>
    </row>
    <row r="902" spans="1:7" ht="15" customHeight="1" x14ac:dyDescent="0.2">
      <c r="A902" s="7" t="s">
        <v>39</v>
      </c>
      <c r="B902" s="19" t="s">
        <v>56</v>
      </c>
      <c r="C902" s="19" t="s">
        <v>45</v>
      </c>
      <c r="D902" s="19"/>
      <c r="E902" s="19"/>
      <c r="F902" s="19"/>
      <c r="G902" s="6">
        <f>G903</f>
        <v>85899</v>
      </c>
    </row>
    <row r="903" spans="1:7" ht="15.75" x14ac:dyDescent="0.2">
      <c r="A903" s="7" t="s">
        <v>374</v>
      </c>
      <c r="B903" s="19" t="s">
        <v>56</v>
      </c>
      <c r="C903" s="19" t="s">
        <v>45</v>
      </c>
      <c r="D903" s="19" t="s">
        <v>26</v>
      </c>
      <c r="E903" s="19"/>
      <c r="F903" s="19"/>
      <c r="G903" s="6">
        <f>G904</f>
        <v>85899</v>
      </c>
    </row>
    <row r="904" spans="1:7" ht="31.5" x14ac:dyDescent="0.2">
      <c r="A904" s="7" t="s">
        <v>314</v>
      </c>
      <c r="B904" s="19" t="s">
        <v>56</v>
      </c>
      <c r="C904" s="19" t="s">
        <v>45</v>
      </c>
      <c r="D904" s="19" t="s">
        <v>26</v>
      </c>
      <c r="E904" s="19" t="s">
        <v>138</v>
      </c>
      <c r="F904" s="19"/>
      <c r="G904" s="6">
        <f>G908+G905</f>
        <v>85899</v>
      </c>
    </row>
    <row r="905" spans="1:7" ht="31.5" x14ac:dyDescent="0.2">
      <c r="A905" s="7" t="s">
        <v>119</v>
      </c>
      <c r="B905" s="19" t="s">
        <v>56</v>
      </c>
      <c r="C905" s="19" t="s">
        <v>45</v>
      </c>
      <c r="D905" s="19" t="s">
        <v>26</v>
      </c>
      <c r="E905" s="19" t="s">
        <v>139</v>
      </c>
      <c r="F905" s="19"/>
      <c r="G905" s="6">
        <f>G906</f>
        <v>25899</v>
      </c>
    </row>
    <row r="906" spans="1:7" ht="31.5" customHeight="1" x14ac:dyDescent="0.2">
      <c r="A906" s="7" t="s">
        <v>193</v>
      </c>
      <c r="B906" s="19" t="s">
        <v>56</v>
      </c>
      <c r="C906" s="19" t="s">
        <v>45</v>
      </c>
      <c r="D906" s="19" t="s">
        <v>26</v>
      </c>
      <c r="E906" s="19" t="s">
        <v>139</v>
      </c>
      <c r="F906" s="19" t="s">
        <v>77</v>
      </c>
      <c r="G906" s="6">
        <f>G907</f>
        <v>25899</v>
      </c>
    </row>
    <row r="907" spans="1:7" ht="15" customHeight="1" x14ac:dyDescent="0.2">
      <c r="A907" s="7" t="s">
        <v>51</v>
      </c>
      <c r="B907" s="19" t="s">
        <v>56</v>
      </c>
      <c r="C907" s="19" t="s">
        <v>45</v>
      </c>
      <c r="D907" s="19" t="s">
        <v>26</v>
      </c>
      <c r="E907" s="19" t="s">
        <v>139</v>
      </c>
      <c r="F907" s="19" t="s">
        <v>112</v>
      </c>
      <c r="G907" s="6">
        <f>25899</f>
        <v>25899</v>
      </c>
    </row>
    <row r="908" spans="1:7" ht="15" customHeight="1" x14ac:dyDescent="0.2">
      <c r="A908" s="7" t="s">
        <v>380</v>
      </c>
      <c r="B908" s="19" t="s">
        <v>56</v>
      </c>
      <c r="C908" s="19" t="s">
        <v>45</v>
      </c>
      <c r="D908" s="19" t="s">
        <v>26</v>
      </c>
      <c r="E908" s="19" t="s">
        <v>376</v>
      </c>
      <c r="F908" s="19"/>
      <c r="G908" s="6">
        <f>G909</f>
        <v>60000</v>
      </c>
    </row>
    <row r="909" spans="1:7" ht="32.25" customHeight="1" x14ac:dyDescent="0.2">
      <c r="A909" s="7" t="s">
        <v>193</v>
      </c>
      <c r="B909" s="19" t="s">
        <v>56</v>
      </c>
      <c r="C909" s="19" t="s">
        <v>45</v>
      </c>
      <c r="D909" s="19" t="s">
        <v>26</v>
      </c>
      <c r="E909" s="19" t="s">
        <v>376</v>
      </c>
      <c r="F909" s="19" t="s">
        <v>77</v>
      </c>
      <c r="G909" s="6">
        <f>G910</f>
        <v>60000</v>
      </c>
    </row>
    <row r="910" spans="1:7" ht="17.25" customHeight="1" x14ac:dyDescent="0.2">
      <c r="A910" s="7" t="s">
        <v>51</v>
      </c>
      <c r="B910" s="19" t="s">
        <v>56</v>
      </c>
      <c r="C910" s="19" t="s">
        <v>45</v>
      </c>
      <c r="D910" s="19" t="s">
        <v>26</v>
      </c>
      <c r="E910" s="19" t="s">
        <v>376</v>
      </c>
      <c r="F910" s="19" t="s">
        <v>112</v>
      </c>
      <c r="G910" s="6">
        <v>60000</v>
      </c>
    </row>
    <row r="911" spans="1:7" ht="15.75" x14ac:dyDescent="0.2">
      <c r="A911" s="7"/>
      <c r="B911" s="19"/>
      <c r="C911" s="19"/>
      <c r="D911" s="19"/>
      <c r="E911" s="19"/>
      <c r="F911" s="19"/>
      <c r="G911" s="6"/>
    </row>
    <row r="912" spans="1:7" ht="15.75" x14ac:dyDescent="0.2">
      <c r="A912" s="11" t="s">
        <v>357</v>
      </c>
      <c r="B912" s="18" t="s">
        <v>44</v>
      </c>
      <c r="C912" s="18"/>
      <c r="D912" s="18"/>
      <c r="E912" s="18"/>
      <c r="F912" s="22"/>
      <c r="G912" s="12">
        <f>G913</f>
        <v>15920</v>
      </c>
    </row>
    <row r="913" spans="1:7" ht="15.75" x14ac:dyDescent="0.2">
      <c r="A913" s="7" t="s">
        <v>2</v>
      </c>
      <c r="B913" s="19" t="s">
        <v>44</v>
      </c>
      <c r="C913" s="19" t="s">
        <v>27</v>
      </c>
      <c r="D913" s="19"/>
      <c r="E913" s="19"/>
      <c r="F913" s="23"/>
      <c r="G913" s="6">
        <f>G914+G926</f>
        <v>15920</v>
      </c>
    </row>
    <row r="914" spans="1:7" ht="63" x14ac:dyDescent="0.2">
      <c r="A914" s="7" t="s">
        <v>94</v>
      </c>
      <c r="B914" s="19" t="s">
        <v>44</v>
      </c>
      <c r="C914" s="19" t="s">
        <v>27</v>
      </c>
      <c r="D914" s="19" t="s">
        <v>32</v>
      </c>
      <c r="E914" s="19"/>
      <c r="F914" s="23"/>
      <c r="G914" s="6">
        <f>G915</f>
        <v>13236</v>
      </c>
    </row>
    <row r="915" spans="1:7" ht="31.5" x14ac:dyDescent="0.2">
      <c r="A915" s="7" t="s">
        <v>85</v>
      </c>
      <c r="B915" s="19" t="s">
        <v>44</v>
      </c>
      <c r="C915" s="19" t="s">
        <v>27</v>
      </c>
      <c r="D915" s="19" t="s">
        <v>32</v>
      </c>
      <c r="E915" s="19" t="s">
        <v>223</v>
      </c>
      <c r="F915" s="19"/>
      <c r="G915" s="6">
        <f>G916+G923</f>
        <v>13236</v>
      </c>
    </row>
    <row r="916" spans="1:7" ht="31.5" x14ac:dyDescent="0.2">
      <c r="A916" s="7" t="s">
        <v>86</v>
      </c>
      <c r="B916" s="19" t="s">
        <v>44</v>
      </c>
      <c r="C916" s="19" t="s">
        <v>27</v>
      </c>
      <c r="D916" s="19" t="s">
        <v>32</v>
      </c>
      <c r="E916" s="19" t="s">
        <v>224</v>
      </c>
      <c r="F916" s="19"/>
      <c r="G916" s="6">
        <f>G917+G919+G921</f>
        <v>8385</v>
      </c>
    </row>
    <row r="917" spans="1:7" ht="81.75" customHeight="1" x14ac:dyDescent="0.2">
      <c r="A917" s="7" t="s">
        <v>93</v>
      </c>
      <c r="B917" s="19" t="s">
        <v>44</v>
      </c>
      <c r="C917" s="19" t="s">
        <v>27</v>
      </c>
      <c r="D917" s="19" t="s">
        <v>32</v>
      </c>
      <c r="E917" s="19" t="s">
        <v>224</v>
      </c>
      <c r="F917" s="19" t="s">
        <v>63</v>
      </c>
      <c r="G917" s="6">
        <f>G918</f>
        <v>8299</v>
      </c>
    </row>
    <row r="918" spans="1:7" ht="33" customHeight="1" x14ac:dyDescent="0.2">
      <c r="A918" s="7" t="s">
        <v>102</v>
      </c>
      <c r="B918" s="19" t="s">
        <v>44</v>
      </c>
      <c r="C918" s="19" t="s">
        <v>27</v>
      </c>
      <c r="D918" s="19" t="s">
        <v>32</v>
      </c>
      <c r="E918" s="19" t="s">
        <v>224</v>
      </c>
      <c r="F918" s="19" t="s">
        <v>101</v>
      </c>
      <c r="G918" s="6">
        <v>8299</v>
      </c>
    </row>
    <row r="919" spans="1:7" ht="31.5" x14ac:dyDescent="0.2">
      <c r="A919" s="7" t="s">
        <v>155</v>
      </c>
      <c r="B919" s="19" t="s">
        <v>44</v>
      </c>
      <c r="C919" s="19" t="s">
        <v>27</v>
      </c>
      <c r="D919" s="19" t="s">
        <v>32</v>
      </c>
      <c r="E919" s="19" t="s">
        <v>224</v>
      </c>
      <c r="F919" s="19" t="s">
        <v>104</v>
      </c>
      <c r="G919" s="6">
        <f>G920</f>
        <v>80</v>
      </c>
    </row>
    <row r="920" spans="1:7" ht="48.75" customHeight="1" x14ac:dyDescent="0.2">
      <c r="A920" s="7" t="s">
        <v>106</v>
      </c>
      <c r="B920" s="19" t="s">
        <v>44</v>
      </c>
      <c r="C920" s="19" t="s">
        <v>27</v>
      </c>
      <c r="D920" s="19" t="s">
        <v>32</v>
      </c>
      <c r="E920" s="19" t="s">
        <v>224</v>
      </c>
      <c r="F920" s="19" t="s">
        <v>105</v>
      </c>
      <c r="G920" s="6">
        <v>80</v>
      </c>
    </row>
    <row r="921" spans="1:7" ht="16.5" customHeight="1" x14ac:dyDescent="0.2">
      <c r="A921" s="7" t="s">
        <v>111</v>
      </c>
      <c r="B921" s="19" t="s">
        <v>44</v>
      </c>
      <c r="C921" s="19" t="s">
        <v>27</v>
      </c>
      <c r="D921" s="19" t="s">
        <v>32</v>
      </c>
      <c r="E921" s="19" t="s">
        <v>224</v>
      </c>
      <c r="F921" s="19" t="s">
        <v>110</v>
      </c>
      <c r="G921" s="6">
        <f>G922</f>
        <v>6</v>
      </c>
    </row>
    <row r="922" spans="1:7" ht="15" customHeight="1" x14ac:dyDescent="0.2">
      <c r="A922" s="7" t="s">
        <v>87</v>
      </c>
      <c r="B922" s="19" t="s">
        <v>44</v>
      </c>
      <c r="C922" s="19" t="s">
        <v>27</v>
      </c>
      <c r="D922" s="19" t="s">
        <v>32</v>
      </c>
      <c r="E922" s="19" t="s">
        <v>224</v>
      </c>
      <c r="F922" s="19" t="s">
        <v>88</v>
      </c>
      <c r="G922" s="6">
        <v>6</v>
      </c>
    </row>
    <row r="923" spans="1:7" ht="31.5" x14ac:dyDescent="0.2">
      <c r="A923" s="7" t="s">
        <v>34</v>
      </c>
      <c r="B923" s="19" t="s">
        <v>44</v>
      </c>
      <c r="C923" s="19" t="s">
        <v>27</v>
      </c>
      <c r="D923" s="19" t="s">
        <v>32</v>
      </c>
      <c r="E923" s="19" t="s">
        <v>234</v>
      </c>
      <c r="F923" s="19"/>
      <c r="G923" s="6">
        <f>G924</f>
        <v>4851</v>
      </c>
    </row>
    <row r="924" spans="1:7" ht="81.75" customHeight="1" x14ac:dyDescent="0.2">
      <c r="A924" s="7" t="s">
        <v>93</v>
      </c>
      <c r="B924" s="19" t="s">
        <v>44</v>
      </c>
      <c r="C924" s="19" t="s">
        <v>27</v>
      </c>
      <c r="D924" s="19" t="s">
        <v>32</v>
      </c>
      <c r="E924" s="19" t="s">
        <v>234</v>
      </c>
      <c r="F924" s="19" t="s">
        <v>63</v>
      </c>
      <c r="G924" s="6">
        <f>G925</f>
        <v>4851</v>
      </c>
    </row>
    <row r="925" spans="1:7" ht="32.25" customHeight="1" x14ac:dyDescent="0.2">
      <c r="A925" s="7" t="s">
        <v>102</v>
      </c>
      <c r="B925" s="19" t="s">
        <v>44</v>
      </c>
      <c r="C925" s="19" t="s">
        <v>27</v>
      </c>
      <c r="D925" s="19" t="s">
        <v>32</v>
      </c>
      <c r="E925" s="19" t="s">
        <v>234</v>
      </c>
      <c r="F925" s="19" t="s">
        <v>101</v>
      </c>
      <c r="G925" s="6">
        <v>4851</v>
      </c>
    </row>
    <row r="926" spans="1:7" ht="18" customHeight="1" x14ac:dyDescent="0.2">
      <c r="A926" s="7" t="s">
        <v>4</v>
      </c>
      <c r="B926" s="19" t="s">
        <v>44</v>
      </c>
      <c r="C926" s="19" t="s">
        <v>27</v>
      </c>
      <c r="D926" s="19" t="s">
        <v>59</v>
      </c>
      <c r="E926" s="19"/>
      <c r="F926" s="19"/>
      <c r="G926" s="6">
        <f>G933+G927</f>
        <v>2684</v>
      </c>
    </row>
    <row r="927" spans="1:7" ht="48.75" customHeight="1" x14ac:dyDescent="0.2">
      <c r="A927" s="7" t="s">
        <v>316</v>
      </c>
      <c r="B927" s="19" t="s">
        <v>44</v>
      </c>
      <c r="C927" s="19" t="s">
        <v>27</v>
      </c>
      <c r="D927" s="19" t="s">
        <v>59</v>
      </c>
      <c r="E927" s="19" t="s">
        <v>126</v>
      </c>
      <c r="F927" s="19"/>
      <c r="G927" s="6">
        <f>G928</f>
        <v>1044</v>
      </c>
    </row>
    <row r="928" spans="1:7" ht="31.5" x14ac:dyDescent="0.2">
      <c r="A928" s="7" t="s">
        <v>119</v>
      </c>
      <c r="B928" s="19" t="s">
        <v>44</v>
      </c>
      <c r="C928" s="19" t="s">
        <v>27</v>
      </c>
      <c r="D928" s="19" t="s">
        <v>59</v>
      </c>
      <c r="E928" s="19" t="s">
        <v>127</v>
      </c>
      <c r="F928" s="19"/>
      <c r="G928" s="6">
        <f>G929+G931</f>
        <v>1044</v>
      </c>
    </row>
    <row r="929" spans="1:7" ht="80.25" customHeight="1" x14ac:dyDescent="0.2">
      <c r="A929" s="7" t="s">
        <v>93</v>
      </c>
      <c r="B929" s="19" t="s">
        <v>44</v>
      </c>
      <c r="C929" s="19" t="s">
        <v>27</v>
      </c>
      <c r="D929" s="19" t="s">
        <v>59</v>
      </c>
      <c r="E929" s="19" t="s">
        <v>127</v>
      </c>
      <c r="F929" s="19" t="s">
        <v>63</v>
      </c>
      <c r="G929" s="6">
        <f>G930</f>
        <v>150</v>
      </c>
    </row>
    <row r="930" spans="1:7" ht="33" customHeight="1" x14ac:dyDescent="0.2">
      <c r="A930" s="7" t="s">
        <v>102</v>
      </c>
      <c r="B930" s="19" t="s">
        <v>44</v>
      </c>
      <c r="C930" s="19" t="s">
        <v>27</v>
      </c>
      <c r="D930" s="19" t="s">
        <v>59</v>
      </c>
      <c r="E930" s="19" t="s">
        <v>127</v>
      </c>
      <c r="F930" s="19" t="s">
        <v>101</v>
      </c>
      <c r="G930" s="6">
        <v>150</v>
      </c>
    </row>
    <row r="931" spans="1:7" ht="31.5" x14ac:dyDescent="0.2">
      <c r="A931" s="7" t="s">
        <v>155</v>
      </c>
      <c r="B931" s="19" t="s">
        <v>44</v>
      </c>
      <c r="C931" s="19" t="s">
        <v>27</v>
      </c>
      <c r="D931" s="19" t="s">
        <v>59</v>
      </c>
      <c r="E931" s="19" t="s">
        <v>127</v>
      </c>
      <c r="F931" s="19" t="s">
        <v>104</v>
      </c>
      <c r="G931" s="6">
        <f>G932</f>
        <v>894</v>
      </c>
    </row>
    <row r="932" spans="1:7" ht="51.75" customHeight="1" x14ac:dyDescent="0.2">
      <c r="A932" s="7" t="s">
        <v>106</v>
      </c>
      <c r="B932" s="19" t="s">
        <v>44</v>
      </c>
      <c r="C932" s="19" t="s">
        <v>27</v>
      </c>
      <c r="D932" s="19" t="s">
        <v>59</v>
      </c>
      <c r="E932" s="19" t="s">
        <v>127</v>
      </c>
      <c r="F932" s="19" t="s">
        <v>105</v>
      </c>
      <c r="G932" s="6">
        <v>894</v>
      </c>
    </row>
    <row r="933" spans="1:7" ht="16.5" customHeight="1" x14ac:dyDescent="0.2">
      <c r="A933" s="7" t="s">
        <v>235</v>
      </c>
      <c r="B933" s="19" t="s">
        <v>44</v>
      </c>
      <c r="C933" s="19" t="s">
        <v>27</v>
      </c>
      <c r="D933" s="19" t="s">
        <v>59</v>
      </c>
      <c r="E933" s="19" t="s">
        <v>145</v>
      </c>
      <c r="F933" s="18"/>
      <c r="G933" s="6">
        <f>G934</f>
        <v>1640</v>
      </c>
    </row>
    <row r="934" spans="1:7" ht="31.5" x14ac:dyDescent="0.25">
      <c r="A934" s="13" t="s">
        <v>236</v>
      </c>
      <c r="B934" s="19" t="s">
        <v>44</v>
      </c>
      <c r="C934" s="19" t="s">
        <v>27</v>
      </c>
      <c r="D934" s="19" t="s">
        <v>59</v>
      </c>
      <c r="E934" s="19" t="s">
        <v>146</v>
      </c>
      <c r="F934" s="18"/>
      <c r="G934" s="6">
        <f>G935</f>
        <v>1640</v>
      </c>
    </row>
    <row r="935" spans="1:7" ht="31.5" x14ac:dyDescent="0.2">
      <c r="A935" s="7" t="s">
        <v>238</v>
      </c>
      <c r="B935" s="19" t="s">
        <v>44</v>
      </c>
      <c r="C935" s="19" t="s">
        <v>27</v>
      </c>
      <c r="D935" s="19" t="s">
        <v>59</v>
      </c>
      <c r="E935" s="19" t="s">
        <v>147</v>
      </c>
      <c r="F935" s="18"/>
      <c r="G935" s="6">
        <f>G936</f>
        <v>1640</v>
      </c>
    </row>
    <row r="936" spans="1:7" ht="31.5" x14ac:dyDescent="0.2">
      <c r="A936" s="7" t="s">
        <v>155</v>
      </c>
      <c r="B936" s="19" t="s">
        <v>44</v>
      </c>
      <c r="C936" s="19" t="s">
        <v>27</v>
      </c>
      <c r="D936" s="19" t="s">
        <v>59</v>
      </c>
      <c r="E936" s="19" t="s">
        <v>147</v>
      </c>
      <c r="F936" s="19" t="s">
        <v>104</v>
      </c>
      <c r="G936" s="6">
        <f>G937</f>
        <v>1640</v>
      </c>
    </row>
    <row r="937" spans="1:7" ht="47.25" customHeight="1" x14ac:dyDescent="0.2">
      <c r="A937" s="7" t="s">
        <v>106</v>
      </c>
      <c r="B937" s="19" t="s">
        <v>44</v>
      </c>
      <c r="C937" s="19" t="s">
        <v>27</v>
      </c>
      <c r="D937" s="19" t="s">
        <v>59</v>
      </c>
      <c r="E937" s="19" t="s">
        <v>147</v>
      </c>
      <c r="F937" s="19" t="s">
        <v>105</v>
      </c>
      <c r="G937" s="6">
        <v>1640</v>
      </c>
    </row>
    <row r="938" spans="1:7" ht="6" customHeight="1" x14ac:dyDescent="0.2">
      <c r="B938" s="15"/>
      <c r="C938" s="15"/>
      <c r="D938" s="15"/>
      <c r="E938" s="15"/>
    </row>
    <row r="939" spans="1:7" ht="3.75" customHeight="1" x14ac:dyDescent="0.2"/>
    <row r="940" spans="1:7" ht="10.5" hidden="1" customHeight="1" x14ac:dyDescent="0.2"/>
    <row r="941" spans="1:7" hidden="1" x14ac:dyDescent="0.2"/>
    <row r="942" spans="1:7" hidden="1" x14ac:dyDescent="0.2"/>
    <row r="943" spans="1:7" hidden="1" x14ac:dyDescent="0.2"/>
  </sheetData>
  <mergeCells count="3">
    <mergeCell ref="B1:G1"/>
    <mergeCell ref="B2:G2"/>
    <mergeCell ref="A4:G4"/>
  </mergeCells>
  <phoneticPr fontId="1" type="noConversion"/>
  <pageMargins left="0.51181102362204722" right="0.31496062992125984" top="0.51181102362204722" bottom="0.31496062992125984" header="0.27559055118110237" footer="0.19685039370078741"/>
  <pageSetup paperSize="9" firstPageNumber="15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ведомственная</vt:lpstr>
      <vt:lpstr>Лист1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2024-12-16T06:29:29Z</cp:lastPrinted>
  <dcterms:created xsi:type="dcterms:W3CDTF">2006-12-07T08:41:55Z</dcterms:created>
  <dcterms:modified xsi:type="dcterms:W3CDTF">2024-12-26T01:36:04Z</dcterms:modified>
</cp:coreProperties>
</file>