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45" yWindow="90" windowWidth="11355" windowHeight="8445"/>
  </bookViews>
  <sheets>
    <sheet name="по разделам и подразд. в бюджет" sheetId="4" r:id="rId1"/>
    <sheet name="Лист1" sheetId="5" r:id="rId2"/>
  </sheets>
  <calcPr calcId="145621"/>
</workbook>
</file>

<file path=xl/calcChain.xml><?xml version="1.0" encoding="utf-8"?>
<calcChain xmlns="http://schemas.openxmlformats.org/spreadsheetml/2006/main">
  <c r="E45" i="4" l="1"/>
  <c r="E40" i="4"/>
  <c r="F11" i="4" l="1"/>
  <c r="F20" i="4" l="1"/>
  <c r="E17" i="4" l="1"/>
  <c r="F30" i="4" l="1"/>
  <c r="E29" i="4"/>
  <c r="D29" i="4"/>
  <c r="F6" i="4"/>
  <c r="F7" i="4"/>
  <c r="F8" i="4"/>
  <c r="F9" i="4"/>
  <c r="F10" i="4"/>
  <c r="F12" i="4"/>
  <c r="F13" i="4"/>
  <c r="F15" i="4"/>
  <c r="F16" i="4"/>
  <c r="F18" i="4"/>
  <c r="F19" i="4"/>
  <c r="F21" i="4"/>
  <c r="F22" i="4"/>
  <c r="F23" i="4"/>
  <c r="F25" i="4"/>
  <c r="F26" i="4"/>
  <c r="F27" i="4"/>
  <c r="F28" i="4"/>
  <c r="F32" i="4"/>
  <c r="F33" i="4"/>
  <c r="F34" i="4"/>
  <c r="F35" i="4"/>
  <c r="F36" i="4"/>
  <c r="F38" i="4"/>
  <c r="F39" i="4"/>
  <c r="F41" i="4"/>
  <c r="F42" i="4"/>
  <c r="F43" i="4"/>
  <c r="F44" i="4"/>
  <c r="F46" i="4"/>
  <c r="F47" i="4"/>
  <c r="F48" i="4"/>
  <c r="F50" i="4"/>
  <c r="F51" i="4"/>
  <c r="F53" i="4"/>
  <c r="E52" i="4"/>
  <c r="E49" i="4"/>
  <c r="E37" i="4"/>
  <c r="E31" i="4"/>
  <c r="E24" i="4"/>
  <c r="E14" i="4"/>
  <c r="E5" i="4"/>
  <c r="D49" i="4"/>
  <c r="E54" i="4" l="1"/>
  <c r="F49" i="4"/>
  <c r="F29" i="4"/>
  <c r="D45" i="4"/>
  <c r="F45" i="4" s="1"/>
  <c r="D17" i="4"/>
  <c r="F17" i="4" s="1"/>
  <c r="D40" i="4"/>
  <c r="F40" i="4" s="1"/>
  <c r="D14" i="4"/>
  <c r="F14" i="4" s="1"/>
  <c r="D52" i="4"/>
  <c r="F52" i="4" s="1"/>
  <c r="D37" i="4"/>
  <c r="F37" i="4" s="1"/>
  <c r="D24" i="4"/>
  <c r="F24" i="4" s="1"/>
  <c r="D31" i="4"/>
  <c r="F31" i="4" l="1"/>
  <c r="D5" i="4"/>
  <c r="D54" i="4" s="1"/>
  <c r="F5" i="4" l="1"/>
  <c r="F54" i="4"/>
</calcChain>
</file>

<file path=xl/sharedStrings.xml><?xml version="1.0" encoding="utf-8"?>
<sst xmlns="http://schemas.openxmlformats.org/spreadsheetml/2006/main" count="143" uniqueCount="79">
  <si>
    <t>Наименование</t>
  </si>
  <si>
    <t>Рз</t>
  </si>
  <si>
    <t>Общегосударственные вопросы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</si>
  <si>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</si>
  <si>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</si>
  <si>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</si>
  <si>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</si>
  <si>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</si>
  <si>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</si>
  <si>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</si>
  <si>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</si>
  <si>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</si>
  <si>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</si>
  <si>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Другие вопросы в области образования</t>
  </si>
  <si>
    <t xml:space="preserve">Культура </t>
  </si>
  <si>
    <t>Социальная политика</t>
  </si>
  <si>
    <t>Пенсионное обеспечение</t>
  </si>
  <si>
    <t>Другие вопросы в области социальной политики</t>
  </si>
  <si>
    <t>Социальное обеспечение населения</t>
  </si>
  <si>
    <t xml:space="preserve"> 01</t>
  </si>
  <si>
    <t xml:space="preserve"> 03</t>
  </si>
  <si>
    <t xml:space="preserve"> 04</t>
  </si>
  <si>
    <t xml:space="preserve"> 05</t>
  </si>
  <si>
    <t xml:space="preserve"> 06</t>
  </si>
  <si>
    <t xml:space="preserve"> 08</t>
  </si>
  <si>
    <t>06</t>
  </si>
  <si>
    <t>09</t>
  </si>
  <si>
    <t>04</t>
  </si>
  <si>
    <t>08</t>
  </si>
  <si>
    <t>02</t>
  </si>
  <si>
    <t>01</t>
  </si>
  <si>
    <t>07</t>
  </si>
  <si>
    <t>05</t>
  </si>
  <si>
    <t>10</t>
  </si>
  <si>
    <t>03</t>
  </si>
  <si>
    <t>Другие вопросы в области национальной экономики</t>
  </si>
  <si>
    <t>14</t>
  </si>
  <si>
    <t>Функционирование Правительства Российской Федерации, высших  исполнительных органов государственной 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</si>
  <si>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</si>
  <si>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Физическая культура и спорт</t>
  </si>
  <si>
    <t>Благоустройство</t>
  </si>
  <si>
    <t>12</t>
  </si>
  <si>
    <t>11</t>
  </si>
  <si>
    <t>Пр</t>
  </si>
  <si>
    <t>Транспорт</t>
  </si>
  <si>
    <t>Другие вопросы в области национальной безопасности и правоохранительной деятельности</t>
  </si>
  <si>
    <t>13</t>
  </si>
  <si>
    <t>Другие вопросы в области культуры, кинематографии</t>
  </si>
  <si>
    <t>Физическая культура</t>
  </si>
  <si>
    <t>Другие вопросы в области физической культуры и спорта</t>
  </si>
  <si>
    <t xml:space="preserve">Средства массовой информации </t>
  </si>
  <si>
    <t>Дорожное хозяйство (дорожные фонды)</t>
  </si>
  <si>
    <t>Общеэкономические вопросы</t>
  </si>
  <si>
    <t>Периодическая печать и издательства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</si>
  <si>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</si>
  <si>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Культура, кинематография</t>
  </si>
  <si>
    <t>Телевидение и радиовещание</t>
  </si>
  <si>
    <t>Охрана семьи и детства</t>
  </si>
  <si>
    <t>Сельское хозяйство и рыболовство</t>
  </si>
  <si>
    <t>Дополнительное образование детей</t>
  </si>
  <si>
    <t>Судебная система</t>
  </si>
  <si>
    <t>Функционирование высшего должностного лица субъекта Российской Федерации и муниципального образования</t>
  </si>
  <si>
    <t>Защита населения и территории от чрезвычайных ситуаций природного и техногенного характера, пожарная безопасность</t>
  </si>
  <si>
    <t>Коммунальное хозяйство</t>
  </si>
  <si>
    <t>тыс.руб.</t>
  </si>
  <si>
    <t>Исполнение бюджета города по разделам и подразделам классификации расходов бюджета</t>
  </si>
  <si>
    <t>таблица 2</t>
  </si>
  <si>
    <t>ИТОГО</t>
  </si>
  <si>
    <t>План</t>
  </si>
  <si>
    <t>Касса</t>
  </si>
  <si>
    <t>% исполнения</t>
  </si>
  <si>
    <t>Охрана окружающей среды</t>
  </si>
  <si>
    <t>Охрана объектов растительного и животного мира и среды их обитания</t>
  </si>
  <si>
    <t>Спорт высших достижений</t>
  </si>
  <si>
    <t>Водное хозяйство</t>
  </si>
  <si>
    <t>Молодежная политика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</si>
  <si>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</si>
  <si>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</si>
  <si>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Обеспечение проведения выборов и референдумов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</si>
</sst>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 Cyr"/>
      <charset val="204"/>
    </font>
    <font>
      <sz val="9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2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/>
    <xf numFmtId="164" fontId="1" fillId="0" borderId="0" xfId="0" applyNumberFormat="1" applyFont="1" applyFill="1"/>
    <xf numFmtId="2" fontId="1" fillId="0" borderId="0" xfId="0" applyNumberFormat="1" applyFont="1" applyFill="1"/>
    <xf numFmtId="0" fontId="2" fillId="0" borderId="1" xfId="0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right"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wrapText="1"/>
    </xf>
    <xf numFmtId="0" fontId="6" fillId="0" borderId="1" xfId="0" applyFont="1" applyBorder="1"/>
    <xf numFmtId="0" fontId="5" fillId="0" borderId="0" xfId="0" applyFont="1" applyFill="1" applyAlignment="1">
      <alignment wrapText="1"/>
    </xf>
    <xf numFmtId="0" fontId="1" fillId="0" borderId="0" xfId="0" applyFont="1" applyFill="1" applyAlignment="1"/>
    <xf numFmtId="0" fontId="3" fillId="0" borderId="0" xfId="0" applyFont="1" applyFill="1"/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/>
    <xf numFmtId="164" fontId="5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right" vertical="top"/>
    </xf>
    <xf numFmtId="164" fontId="5" fillId="0" borderId="1" xfId="0" applyNumberFormat="1" applyFont="1" applyFill="1" applyBorder="1"/>
    <xf numFmtId="164" fontId="5" fillId="0" borderId="1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164" fontId="5" fillId="2" borderId="1" xfId="0" applyNumberFormat="1" applyFont="1" applyFill="1" applyBorder="1"/>
    <xf numFmtId="0" fontId="2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Обычный 2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O47" sqref="O47"/>
    </sheetView>
  </sheetViews>
  <sheetFormatPr defaultColWidth="9.140625" defaultRowHeight="12" x14ac:dyDescent="0.2"/>
  <cols>
    <col min="1" max="1" width="55.42578125" style="1" customWidth="1"/>
    <col min="2" max="3" width="5.5703125" style="3" customWidth="1"/>
    <col min="4" max="4" width="11.42578125" style="3" customWidth="1"/>
    <col min="5" max="5" width="11.42578125" style="1" customWidth="1"/>
    <col min="6" max="6" width="9.140625" style="1"/>
    <col min="7" max="7" width="10" style="1" bestFit="1" customWidth="1"/>
    <col min="8" max="16384" width="9.140625" style="1"/>
  </cols>
  <sheetData>
    <row r="1" spans="1:6" ht="13.5" customHeight="1" x14ac:dyDescent="0.3">
      <c r="A1" s="10"/>
      <c r="B1" s="10"/>
      <c r="C1" s="10"/>
      <c r="D1" s="12"/>
      <c r="E1" s="31" t="s">
        <v>66</v>
      </c>
      <c r="F1" s="31"/>
    </row>
    <row r="2" spans="1:6" ht="18" customHeight="1" x14ac:dyDescent="0.2">
      <c r="A2" s="30" t="s">
        <v>65</v>
      </c>
      <c r="B2" s="30"/>
      <c r="C2" s="30"/>
      <c r="D2" s="30"/>
      <c r="E2" s="30"/>
      <c r="F2" s="30"/>
    </row>
    <row r="3" spans="1:6" ht="12.75" x14ac:dyDescent="0.2">
      <c r="A3" s="2"/>
      <c r="F3" s="14" t="s">
        <v>64</v>
      </c>
    </row>
    <row r="4" spans="1:6" ht="48.75" customHeight="1" x14ac:dyDescent="0.25">
      <c r="A4" s="21" t="s">
        <v>0</v>
      </c>
      <c r="B4" s="22" t="s">
        <v>1</v>
      </c>
      <c r="C4" s="22" t="s">
        <v>43</v>
      </c>
      <c r="D4" s="23" t="s">
        <v>68</v>
      </c>
      <c r="E4" s="24" t="s">
        <v>69</v>
      </c>
      <c r="F4" s="25" t="s">
        <v>70</v>
      </c>
    </row>
    <row r="5" spans="1:6" ht="15.75" x14ac:dyDescent="0.25">
      <c r="A5" s="6" t="s">
        <v>2</v>
      </c>
      <c r="B5" s="9" t="s">
        <v>19</v>
      </c>
      <c r="C5" s="9"/>
      <c r="D5" s="8">
        <f>SUM(D6:D13)</f>
        <v>423535.5</v>
      </c>
      <c r="E5" s="8">
        <f>SUM(E6:E13)</f>
        <v>193327.8</v>
      </c>
      <c r="F5" s="19">
        <f>E5/D5*100</f>
        <v>45.646185502750065</v>
      </c>
    </row>
    <row r="6" spans="1:6" ht="37.15" customHeight="1" x14ac:dyDescent="0.2">
      <c r="A6" s="6" t="s">
        <v>61</v>
      </c>
      <c r="B6" s="9" t="s">
        <v>30</v>
      </c>
      <c r="C6" s="9" t="s">
        <v>29</v>
      </c>
      <c r="D6" s="8">
        <v>3197</v>
      </c>
      <c r="E6" s="15">
        <v>1666.8</v>
      </c>
      <c r="F6" s="20">
        <f t="shared" ref="F6:F54" si="0">E6/D6*100</f>
        <v>52.136377854238347</v>
      </c>
    </row>
    <row r="7" spans="1:6" ht="48.6" customHeight="1" x14ac:dyDescent="0.2">
      <c r="A7" s="6" t="s">
        <v>54</v>
      </c>
      <c r="B7" s="9" t="s">
        <v>30</v>
      </c>
      <c r="C7" s="9" t="s">
        <v>34</v>
      </c>
      <c r="D7" s="8">
        <v>15466.5</v>
      </c>
      <c r="E7" s="15">
        <v>7246.2</v>
      </c>
      <c r="F7" s="20">
        <f t="shared" si="0"/>
        <v>46.850935893705746</v>
      </c>
    </row>
    <row r="8" spans="1:6" ht="63" x14ac:dyDescent="0.2">
      <c r="A8" s="6" t="s">
        <v>37</v>
      </c>
      <c r="B8" s="9" t="s">
        <v>19</v>
      </c>
      <c r="C8" s="9" t="s">
        <v>21</v>
      </c>
      <c r="D8" s="8">
        <v>92442</v>
      </c>
      <c r="E8" s="17">
        <v>40180.6</v>
      </c>
      <c r="F8" s="20">
        <f t="shared" si="0"/>
        <v>43.465740680642995</v>
      </c>
    </row>
    <row r="9" spans="1:6" ht="15.75" x14ac:dyDescent="0.25">
      <c r="A9" s="6" t="s">
        <v>60</v>
      </c>
      <c r="B9" s="9" t="s">
        <v>30</v>
      </c>
      <c r="C9" s="9" t="s">
        <v>32</v>
      </c>
      <c r="D9" s="8">
        <v>31.5</v>
      </c>
      <c r="E9" s="18">
        <v>0</v>
      </c>
      <c r="F9" s="19">
        <f t="shared" si="0"/>
        <v>0</v>
      </c>
    </row>
    <row r="10" spans="1:6" ht="47.25" customHeight="1" x14ac:dyDescent="0.2">
      <c r="A10" s="6" t="s">
        <v>38</v>
      </c>
      <c r="B10" s="9" t="s">
        <v>30</v>
      </c>
      <c r="C10" s="9" t="s">
        <v>25</v>
      </c>
      <c r="D10" s="8">
        <v>34195</v>
      </c>
      <c r="E10" s="18">
        <v>16651.400000000001</v>
      </c>
      <c r="F10" s="20">
        <f t="shared" si="0"/>
        <v>48.695423307501102</v>
      </c>
    </row>
    <row r="11" spans="1:6" ht="17.45" customHeight="1" x14ac:dyDescent="0.2">
      <c r="A11" s="6" t="s">
        <v>78</v>
      </c>
      <c r="B11" s="9" t="s">
        <v>30</v>
      </c>
      <c r="C11" s="9" t="s">
        <v>31</v>
      </c>
      <c r="D11" s="8">
        <v>1700</v>
      </c>
      <c r="E11" s="18">
        <v>0</v>
      </c>
      <c r="F11" s="20">
        <f t="shared" si="0"/>
        <v>0</v>
      </c>
    </row>
    <row r="12" spans="1:6" ht="15.75" x14ac:dyDescent="0.25">
      <c r="A12" s="6" t="s">
        <v>3</v>
      </c>
      <c r="B12" s="9" t="s">
        <v>30</v>
      </c>
      <c r="C12" s="9" t="s">
        <v>42</v>
      </c>
      <c r="D12" s="8">
        <v>2891.2</v>
      </c>
      <c r="E12" s="18">
        <v>0</v>
      </c>
      <c r="F12" s="19">
        <f t="shared" si="0"/>
        <v>0</v>
      </c>
    </row>
    <row r="13" spans="1:6" ht="15.75" x14ac:dyDescent="0.25">
      <c r="A13" s="6" t="s">
        <v>4</v>
      </c>
      <c r="B13" s="9" t="s">
        <v>19</v>
      </c>
      <c r="C13" s="9" t="s">
        <v>46</v>
      </c>
      <c r="D13" s="7">
        <v>273612.3</v>
      </c>
      <c r="E13" s="18">
        <v>127582.8</v>
      </c>
      <c r="F13" s="19">
        <f t="shared" si="0"/>
        <v>46.629044089026699</v>
      </c>
    </row>
    <row r="14" spans="1:6" ht="32.25" customHeight="1" x14ac:dyDescent="0.2">
      <c r="A14" s="6" t="s">
        <v>5</v>
      </c>
      <c r="B14" s="9" t="s">
        <v>20</v>
      </c>
      <c r="C14" s="9"/>
      <c r="D14" s="8">
        <f>D15+D16</f>
        <v>78299</v>
      </c>
      <c r="E14" s="8">
        <f>E15+E16</f>
        <v>35417</v>
      </c>
      <c r="F14" s="20">
        <f t="shared" si="0"/>
        <v>45.233017024483068</v>
      </c>
    </row>
    <row r="15" spans="1:6" ht="45" customHeight="1" x14ac:dyDescent="0.2">
      <c r="A15" s="6" t="s">
        <v>62</v>
      </c>
      <c r="B15" s="9" t="s">
        <v>20</v>
      </c>
      <c r="C15" s="9" t="s">
        <v>33</v>
      </c>
      <c r="D15" s="8">
        <v>77542</v>
      </c>
      <c r="E15" s="18">
        <v>35166.300000000003</v>
      </c>
      <c r="F15" s="20">
        <f t="shared" si="0"/>
        <v>45.351293492558874</v>
      </c>
    </row>
    <row r="16" spans="1:6" ht="31.5" x14ac:dyDescent="0.2">
      <c r="A16" s="6" t="s">
        <v>45</v>
      </c>
      <c r="B16" s="9" t="s">
        <v>34</v>
      </c>
      <c r="C16" s="9" t="s">
        <v>36</v>
      </c>
      <c r="D16" s="8">
        <v>757</v>
      </c>
      <c r="E16" s="17">
        <v>250.7</v>
      </c>
      <c r="F16" s="20">
        <f t="shared" si="0"/>
        <v>33.117569352708053</v>
      </c>
    </row>
    <row r="17" spans="1:6" ht="15.75" x14ac:dyDescent="0.25">
      <c r="A17" s="6" t="s">
        <v>6</v>
      </c>
      <c r="B17" s="9" t="s">
        <v>27</v>
      </c>
      <c r="C17" s="9"/>
      <c r="D17" s="8">
        <f>SUM(D18:D23)</f>
        <v>946643.39999999991</v>
      </c>
      <c r="E17" s="8">
        <f>SUM(E18:E23)</f>
        <v>248267.40000000002</v>
      </c>
      <c r="F17" s="19">
        <f>E17/D17*100</f>
        <v>26.226074147878709</v>
      </c>
    </row>
    <row r="18" spans="1:6" ht="15.75" x14ac:dyDescent="0.25">
      <c r="A18" s="6" t="s">
        <v>52</v>
      </c>
      <c r="B18" s="9" t="s">
        <v>27</v>
      </c>
      <c r="C18" s="9" t="s">
        <v>30</v>
      </c>
      <c r="D18" s="8">
        <v>2957</v>
      </c>
      <c r="E18" s="16">
        <v>1955.8</v>
      </c>
      <c r="F18" s="19">
        <f t="shared" si="0"/>
        <v>66.141359485965495</v>
      </c>
    </row>
    <row r="19" spans="1:6" ht="15.75" x14ac:dyDescent="0.25">
      <c r="A19" s="6" t="s">
        <v>58</v>
      </c>
      <c r="B19" s="9" t="s">
        <v>27</v>
      </c>
      <c r="C19" s="9" t="s">
        <v>32</v>
      </c>
      <c r="D19" s="8">
        <v>3302</v>
      </c>
      <c r="E19" s="16">
        <v>1242.3</v>
      </c>
      <c r="F19" s="19">
        <f t="shared" si="0"/>
        <v>37.622652937613566</v>
      </c>
    </row>
    <row r="20" spans="1:6" ht="15.75" x14ac:dyDescent="0.25">
      <c r="A20" s="6" t="s">
        <v>74</v>
      </c>
      <c r="B20" s="9" t="s">
        <v>27</v>
      </c>
      <c r="C20" s="9" t="s">
        <v>25</v>
      </c>
      <c r="D20" s="8">
        <v>1476.3</v>
      </c>
      <c r="E20" s="16">
        <v>142.30000000000001</v>
      </c>
      <c r="F20" s="19">
        <f t="shared" si="0"/>
        <v>9.638962270541219</v>
      </c>
    </row>
    <row r="21" spans="1:6" ht="15.75" x14ac:dyDescent="0.25">
      <c r="A21" s="6" t="s">
        <v>44</v>
      </c>
      <c r="B21" s="9" t="s">
        <v>27</v>
      </c>
      <c r="C21" s="9" t="s">
        <v>28</v>
      </c>
      <c r="D21" s="8">
        <v>79960.3</v>
      </c>
      <c r="E21" s="16">
        <v>52975.8</v>
      </c>
      <c r="F21" s="19">
        <f t="shared" si="0"/>
        <v>66.252627866578791</v>
      </c>
    </row>
    <row r="22" spans="1:6" ht="15.75" x14ac:dyDescent="0.25">
      <c r="A22" s="6" t="s">
        <v>51</v>
      </c>
      <c r="B22" s="9" t="s">
        <v>27</v>
      </c>
      <c r="C22" s="9" t="s">
        <v>26</v>
      </c>
      <c r="D22" s="8">
        <v>835131.2</v>
      </c>
      <c r="E22" s="16">
        <v>183374.2</v>
      </c>
      <c r="F22" s="19">
        <f t="shared" si="0"/>
        <v>21.957531942286437</v>
      </c>
    </row>
    <row r="23" spans="1:6" ht="15.75" x14ac:dyDescent="0.25">
      <c r="A23" s="6" t="s">
        <v>35</v>
      </c>
      <c r="B23" s="9" t="s">
        <v>27</v>
      </c>
      <c r="C23" s="9" t="s">
        <v>41</v>
      </c>
      <c r="D23" s="8">
        <v>23816.6</v>
      </c>
      <c r="E23" s="17">
        <v>8577</v>
      </c>
      <c r="F23" s="19">
        <f t="shared" si="0"/>
        <v>36.012697026443739</v>
      </c>
    </row>
    <row r="24" spans="1:6" ht="15.75" x14ac:dyDescent="0.25">
      <c r="A24" s="6" t="s">
        <v>7</v>
      </c>
      <c r="B24" s="9" t="s">
        <v>32</v>
      </c>
      <c r="C24" s="9"/>
      <c r="D24" s="8">
        <f>SUM(D25:D28)</f>
        <v>750865.4</v>
      </c>
      <c r="E24" s="8">
        <f>SUM(E25:E28)</f>
        <v>507992.3</v>
      </c>
      <c r="F24" s="19">
        <f t="shared" si="0"/>
        <v>67.654242691166743</v>
      </c>
    </row>
    <row r="25" spans="1:6" ht="15.75" x14ac:dyDescent="0.25">
      <c r="A25" s="6" t="s">
        <v>8</v>
      </c>
      <c r="B25" s="9" t="s">
        <v>32</v>
      </c>
      <c r="C25" s="9" t="s">
        <v>30</v>
      </c>
      <c r="D25" s="8">
        <v>466705.5</v>
      </c>
      <c r="E25" s="18">
        <v>395064.2</v>
      </c>
      <c r="F25" s="19">
        <f t="shared" si="0"/>
        <v>84.649570232191394</v>
      </c>
    </row>
    <row r="26" spans="1:6" ht="15.75" x14ac:dyDescent="0.25">
      <c r="A26" s="6" t="s">
        <v>63</v>
      </c>
      <c r="B26" s="9" t="s">
        <v>32</v>
      </c>
      <c r="C26" s="9" t="s">
        <v>29</v>
      </c>
      <c r="D26" s="8">
        <v>75515.5</v>
      </c>
      <c r="E26" s="18">
        <v>54800.2</v>
      </c>
      <c r="F26" s="19">
        <f t="shared" si="0"/>
        <v>72.568148260953052</v>
      </c>
    </row>
    <row r="27" spans="1:6" ht="15.75" x14ac:dyDescent="0.25">
      <c r="A27" s="6" t="s">
        <v>40</v>
      </c>
      <c r="B27" s="9" t="s">
        <v>22</v>
      </c>
      <c r="C27" s="9" t="s">
        <v>34</v>
      </c>
      <c r="D27" s="8">
        <v>186670.1</v>
      </c>
      <c r="E27" s="18">
        <v>49317.3</v>
      </c>
      <c r="F27" s="19">
        <f t="shared" si="0"/>
        <v>26.419496212837512</v>
      </c>
    </row>
    <row r="28" spans="1:6" ht="30" customHeight="1" x14ac:dyDescent="0.25">
      <c r="A28" s="6" t="s">
        <v>9</v>
      </c>
      <c r="B28" s="9" t="s">
        <v>22</v>
      </c>
      <c r="C28" s="9" t="s">
        <v>32</v>
      </c>
      <c r="D28" s="8">
        <v>21974.3</v>
      </c>
      <c r="E28" s="17">
        <v>8810.6</v>
      </c>
      <c r="F28" s="19">
        <f t="shared" si="0"/>
        <v>40.095020091652522</v>
      </c>
    </row>
    <row r="29" spans="1:6" ht="18" customHeight="1" x14ac:dyDescent="0.25">
      <c r="A29" s="6" t="s">
        <v>71</v>
      </c>
      <c r="B29" s="9" t="s">
        <v>25</v>
      </c>
      <c r="C29" s="9"/>
      <c r="D29" s="8">
        <f>D30</f>
        <v>26736.9</v>
      </c>
      <c r="E29" s="8">
        <f>E30</f>
        <v>30</v>
      </c>
      <c r="F29" s="19">
        <f t="shared" si="0"/>
        <v>0.112204481446989</v>
      </c>
    </row>
    <row r="30" spans="1:6" ht="29.45" customHeight="1" x14ac:dyDescent="0.2">
      <c r="A30" s="6" t="s">
        <v>72</v>
      </c>
      <c r="B30" s="9" t="s">
        <v>25</v>
      </c>
      <c r="C30" s="9" t="s">
        <v>34</v>
      </c>
      <c r="D30" s="8">
        <v>26736.9</v>
      </c>
      <c r="E30" s="17">
        <v>30</v>
      </c>
      <c r="F30" s="20">
        <f t="shared" si="0"/>
        <v>0.112204481446989</v>
      </c>
    </row>
    <row r="31" spans="1:6" ht="15.75" x14ac:dyDescent="0.25">
      <c r="A31" s="6" t="s">
        <v>10</v>
      </c>
      <c r="B31" s="9" t="s">
        <v>31</v>
      </c>
      <c r="C31" s="9"/>
      <c r="D31" s="8">
        <f>SUM(D32:D36)</f>
        <v>3304141.9</v>
      </c>
      <c r="E31" s="8">
        <f>SUM(E32:E36)</f>
        <v>1722998.9999999998</v>
      </c>
      <c r="F31" s="19">
        <f t="shared" si="0"/>
        <v>52.146640554390231</v>
      </c>
    </row>
    <row r="32" spans="1:6" ht="15.75" x14ac:dyDescent="0.25">
      <c r="A32" s="6" t="s">
        <v>11</v>
      </c>
      <c r="B32" s="9" t="s">
        <v>31</v>
      </c>
      <c r="C32" s="9" t="s">
        <v>30</v>
      </c>
      <c r="D32" s="8">
        <v>1179310.2</v>
      </c>
      <c r="E32" s="18">
        <v>592519.19999999995</v>
      </c>
      <c r="F32" s="19">
        <f t="shared" si="0"/>
        <v>50.242862310526945</v>
      </c>
    </row>
    <row r="33" spans="1:7" ht="15.75" x14ac:dyDescent="0.25">
      <c r="A33" s="6" t="s">
        <v>12</v>
      </c>
      <c r="B33" s="9" t="s">
        <v>31</v>
      </c>
      <c r="C33" s="9" t="s">
        <v>29</v>
      </c>
      <c r="D33" s="8">
        <v>1701295.7</v>
      </c>
      <c r="E33" s="18">
        <v>944302.2</v>
      </c>
      <c r="F33" s="19">
        <f t="shared" si="0"/>
        <v>55.504883718920816</v>
      </c>
    </row>
    <row r="34" spans="1:7" ht="15.75" x14ac:dyDescent="0.25">
      <c r="A34" s="6" t="s">
        <v>59</v>
      </c>
      <c r="B34" s="9" t="s">
        <v>31</v>
      </c>
      <c r="C34" s="9" t="s">
        <v>34</v>
      </c>
      <c r="D34" s="8">
        <v>288056.8</v>
      </c>
      <c r="E34" s="18">
        <v>139752.4</v>
      </c>
      <c r="F34" s="19">
        <f t="shared" si="0"/>
        <v>48.515570540254558</v>
      </c>
    </row>
    <row r="35" spans="1:7" ht="15.75" x14ac:dyDescent="0.25">
      <c r="A35" s="6" t="s">
        <v>75</v>
      </c>
      <c r="B35" s="9" t="s">
        <v>31</v>
      </c>
      <c r="C35" s="9" t="s">
        <v>31</v>
      </c>
      <c r="D35" s="8">
        <v>3035</v>
      </c>
      <c r="E35" s="17">
        <v>2617</v>
      </c>
      <c r="F35" s="19">
        <f t="shared" si="0"/>
        <v>86.227347611202632</v>
      </c>
    </row>
    <row r="36" spans="1:7" ht="15.75" x14ac:dyDescent="0.25">
      <c r="A36" s="6" t="s">
        <v>13</v>
      </c>
      <c r="B36" s="9" t="s">
        <v>31</v>
      </c>
      <c r="C36" s="9" t="s">
        <v>26</v>
      </c>
      <c r="D36" s="8">
        <v>132444.20000000001</v>
      </c>
      <c r="E36" s="17">
        <v>43808.2</v>
      </c>
      <c r="F36" s="19">
        <f t="shared" si="0"/>
        <v>33.076722121466993</v>
      </c>
    </row>
    <row r="37" spans="1:7" ht="15.75" x14ac:dyDescent="0.25">
      <c r="A37" s="6" t="s">
        <v>55</v>
      </c>
      <c r="B37" s="9" t="s">
        <v>24</v>
      </c>
      <c r="C37" s="9"/>
      <c r="D37" s="8">
        <f>SUM(D38:D39)</f>
        <v>299695.09999999998</v>
      </c>
      <c r="E37" s="8">
        <f>SUM(E38:E39)</f>
        <v>144285.29999999999</v>
      </c>
      <c r="F37" s="19">
        <f t="shared" si="0"/>
        <v>48.14403038287913</v>
      </c>
      <c r="G37" s="13"/>
    </row>
    <row r="38" spans="1:7" ht="15.75" x14ac:dyDescent="0.25">
      <c r="A38" s="6" t="s">
        <v>14</v>
      </c>
      <c r="B38" s="9" t="s">
        <v>24</v>
      </c>
      <c r="C38" s="9" t="s">
        <v>19</v>
      </c>
      <c r="D38" s="8">
        <v>220057.1</v>
      </c>
      <c r="E38" s="19">
        <v>106359.3</v>
      </c>
      <c r="F38" s="19">
        <f t="shared" si="0"/>
        <v>48.332591859112931</v>
      </c>
    </row>
    <row r="39" spans="1:7" ht="15.75" x14ac:dyDescent="0.25">
      <c r="A39" s="6" t="s">
        <v>47</v>
      </c>
      <c r="B39" s="9" t="s">
        <v>24</v>
      </c>
      <c r="C39" s="9" t="s">
        <v>27</v>
      </c>
      <c r="D39" s="8">
        <v>79638</v>
      </c>
      <c r="E39" s="16">
        <v>37926</v>
      </c>
      <c r="F39" s="19">
        <f t="shared" si="0"/>
        <v>47.622994048067504</v>
      </c>
    </row>
    <row r="40" spans="1:7" ht="15.75" x14ac:dyDescent="0.25">
      <c r="A40" s="6" t="s">
        <v>15</v>
      </c>
      <c r="B40" s="9">
        <v>10</v>
      </c>
      <c r="C40" s="9"/>
      <c r="D40" s="8">
        <f>SUM(D41:D44)</f>
        <v>259818.8</v>
      </c>
      <c r="E40" s="8">
        <f>SUM(E41:E44)</f>
        <v>122575.1</v>
      </c>
      <c r="F40" s="19">
        <f t="shared" si="0"/>
        <v>47.177148073965398</v>
      </c>
    </row>
    <row r="41" spans="1:7" ht="15.75" x14ac:dyDescent="0.25">
      <c r="A41" s="6" t="s">
        <v>16</v>
      </c>
      <c r="B41" s="9">
        <v>10</v>
      </c>
      <c r="C41" s="9" t="s">
        <v>19</v>
      </c>
      <c r="D41" s="8">
        <v>9170</v>
      </c>
      <c r="E41" s="18">
        <v>5498.7</v>
      </c>
      <c r="F41" s="19">
        <f t="shared" si="0"/>
        <v>59.964013086150494</v>
      </c>
    </row>
    <row r="42" spans="1:7" ht="15.75" x14ac:dyDescent="0.25">
      <c r="A42" s="6" t="s">
        <v>18</v>
      </c>
      <c r="B42" s="9" t="s">
        <v>33</v>
      </c>
      <c r="C42" s="9" t="s">
        <v>34</v>
      </c>
      <c r="D42" s="8">
        <v>104443.4</v>
      </c>
      <c r="E42" s="18">
        <v>54114.9</v>
      </c>
      <c r="F42" s="19">
        <f t="shared" si="0"/>
        <v>51.812656424436589</v>
      </c>
    </row>
    <row r="43" spans="1:7" ht="15.75" x14ac:dyDescent="0.25">
      <c r="A43" s="6" t="s">
        <v>57</v>
      </c>
      <c r="B43" s="9" t="s">
        <v>33</v>
      </c>
      <c r="C43" s="9" t="s">
        <v>27</v>
      </c>
      <c r="D43" s="8">
        <v>125631</v>
      </c>
      <c r="E43" s="18">
        <v>55009.4</v>
      </c>
      <c r="F43" s="19">
        <f t="shared" si="0"/>
        <v>43.786485819582751</v>
      </c>
    </row>
    <row r="44" spans="1:7" ht="15.75" x14ac:dyDescent="0.25">
      <c r="A44" s="6" t="s">
        <v>17</v>
      </c>
      <c r="B44" s="9">
        <v>10</v>
      </c>
      <c r="C44" s="9" t="s">
        <v>23</v>
      </c>
      <c r="D44" s="8">
        <v>20574.400000000001</v>
      </c>
      <c r="E44" s="17">
        <v>7952.1</v>
      </c>
      <c r="F44" s="19">
        <f t="shared" si="0"/>
        <v>38.65045882261451</v>
      </c>
    </row>
    <row r="45" spans="1:7" ht="15.75" x14ac:dyDescent="0.25">
      <c r="A45" s="6" t="s">
        <v>39</v>
      </c>
      <c r="B45" s="9" t="s">
        <v>42</v>
      </c>
      <c r="C45" s="9"/>
      <c r="D45" s="8">
        <f>SUM(D46:D48)</f>
        <v>209312</v>
      </c>
      <c r="E45" s="8">
        <f>SUM(E46:E48)</f>
        <v>94800.199999999983</v>
      </c>
      <c r="F45" s="19">
        <f t="shared" si="0"/>
        <v>45.291335422718234</v>
      </c>
    </row>
    <row r="46" spans="1:7" ht="15.75" x14ac:dyDescent="0.25">
      <c r="A46" s="6" t="s">
        <v>48</v>
      </c>
      <c r="B46" s="9" t="s">
        <v>42</v>
      </c>
      <c r="C46" s="9" t="s">
        <v>30</v>
      </c>
      <c r="D46" s="8">
        <v>42800</v>
      </c>
      <c r="E46" s="18">
        <v>19562.599999999999</v>
      </c>
      <c r="F46" s="19">
        <f t="shared" si="0"/>
        <v>45.70700934579439</v>
      </c>
    </row>
    <row r="47" spans="1:7" ht="15.75" x14ac:dyDescent="0.25">
      <c r="A47" s="11" t="s">
        <v>73</v>
      </c>
      <c r="B47" s="9" t="s">
        <v>42</v>
      </c>
      <c r="C47" s="9" t="s">
        <v>34</v>
      </c>
      <c r="D47" s="8">
        <v>154615.1</v>
      </c>
      <c r="E47" s="17">
        <v>68437.7</v>
      </c>
      <c r="F47" s="19">
        <f t="shared" si="0"/>
        <v>44.263270534378591</v>
      </c>
    </row>
    <row r="48" spans="1:7" ht="17.25" customHeight="1" x14ac:dyDescent="0.2">
      <c r="A48" s="6" t="s">
        <v>49</v>
      </c>
      <c r="B48" s="9" t="s">
        <v>42</v>
      </c>
      <c r="C48" s="9" t="s">
        <v>32</v>
      </c>
      <c r="D48" s="8">
        <v>11896.9</v>
      </c>
      <c r="E48" s="18">
        <v>6799.9</v>
      </c>
      <c r="F48" s="20">
        <f t="shared" si="0"/>
        <v>57.156906421000429</v>
      </c>
    </row>
    <row r="49" spans="1:6" ht="15.75" x14ac:dyDescent="0.25">
      <c r="A49" s="6" t="s">
        <v>50</v>
      </c>
      <c r="B49" s="9" t="s">
        <v>41</v>
      </c>
      <c r="C49" s="9"/>
      <c r="D49" s="8">
        <f>SUM(D50:D51)</f>
        <v>3812</v>
      </c>
      <c r="E49" s="8">
        <f>SUM(E50:E51)</f>
        <v>1910.4</v>
      </c>
      <c r="F49" s="19">
        <f t="shared" si="0"/>
        <v>50.115424973767055</v>
      </c>
    </row>
    <row r="50" spans="1:6" ht="15.75" x14ac:dyDescent="0.25">
      <c r="A50" s="6" t="s">
        <v>56</v>
      </c>
      <c r="B50" s="9" t="s">
        <v>41</v>
      </c>
      <c r="C50" s="9" t="s">
        <v>30</v>
      </c>
      <c r="D50" s="8">
        <v>1891</v>
      </c>
      <c r="E50" s="19">
        <v>950</v>
      </c>
      <c r="F50" s="19">
        <f t="shared" si="0"/>
        <v>50.237969328397668</v>
      </c>
    </row>
    <row r="51" spans="1:6" ht="15.75" x14ac:dyDescent="0.25">
      <c r="A51" s="6" t="s">
        <v>53</v>
      </c>
      <c r="B51" s="9" t="s">
        <v>41</v>
      </c>
      <c r="C51" s="9" t="s">
        <v>29</v>
      </c>
      <c r="D51" s="8">
        <v>1921</v>
      </c>
      <c r="E51" s="16">
        <v>960.4</v>
      </c>
      <c r="F51" s="19">
        <f t="shared" si="0"/>
        <v>49.994794377928159</v>
      </c>
    </row>
    <row r="52" spans="1:6" ht="15.75" customHeight="1" x14ac:dyDescent="0.2">
      <c r="A52" s="6" t="s">
        <v>76</v>
      </c>
      <c r="B52" s="9" t="s">
        <v>46</v>
      </c>
      <c r="C52" s="9"/>
      <c r="D52" s="8">
        <f>D53</f>
        <v>430</v>
      </c>
      <c r="E52" s="8">
        <f>E53</f>
        <v>106.9</v>
      </c>
      <c r="F52" s="20">
        <f t="shared" si="0"/>
        <v>24.86046511627907</v>
      </c>
    </row>
    <row r="53" spans="1:6" ht="34.5" customHeight="1" x14ac:dyDescent="0.2">
      <c r="A53" s="6" t="s">
        <v>77</v>
      </c>
      <c r="B53" s="9" t="s">
        <v>46</v>
      </c>
      <c r="C53" s="9" t="s">
        <v>30</v>
      </c>
      <c r="D53" s="8">
        <v>430</v>
      </c>
      <c r="E53" s="17">
        <v>106.9</v>
      </c>
      <c r="F53" s="20">
        <f t="shared" si="0"/>
        <v>24.86046511627907</v>
      </c>
    </row>
    <row r="54" spans="1:6" ht="15.75" customHeight="1" x14ac:dyDescent="0.25">
      <c r="A54" s="27" t="s">
        <v>67</v>
      </c>
      <c r="B54" s="28"/>
      <c r="C54" s="28"/>
      <c r="D54" s="26">
        <f>D52+D49+D45+D40+D37+D31+D24+D17+D14+D5+D29</f>
        <v>6303290</v>
      </c>
      <c r="E54" s="26">
        <f>E52+E49+E45+E40+E37+E31+E24+E17+E14+E5+E29</f>
        <v>3071711.3999999994</v>
      </c>
      <c r="F54" s="29">
        <f t="shared" si="0"/>
        <v>48.731874941498802</v>
      </c>
    </row>
    <row r="55" spans="1:6" x14ac:dyDescent="0.2">
      <c r="A55" s="4"/>
      <c r="D55" s="4"/>
      <c r="E55" s="4"/>
    </row>
    <row r="56" spans="1:6" x14ac:dyDescent="0.2">
      <c r="D56" s="5"/>
      <c r="E56" s="5"/>
    </row>
  </sheetData>
  <mergeCells count="2">
    <mergeCell ref="A2:F2"/>
    <mergeCell ref="E1:F1"/>
  </mergeCells>
  <pageMargins left="0.35433070866141736" right="0.19685039370078741" top="0.55118110236220474" bottom="0.43307086614173229" header="0.31496062992125984" footer="0.31496062992125984"/>
  <pageSetup paperSize="9" firstPageNumber="9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 разделам и подразд. в бюджет</vt:lpstr>
      <vt:lpstr>Лист1</vt:lpstr>
    </vt:vector>
  </TitlesOfParts>
  <Company>МУ "Финансовое управление"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</dc:creator>
  <cp:lastModifiedBy>Мария А. Иванова</cp:lastModifiedBy>
  <cp:lastPrinted>2024-08-06T07:18:43Z</cp:lastPrinted>
  <dcterms:created xsi:type="dcterms:W3CDTF">2006-12-07T08:41:55Z</dcterms:created>
  <dcterms:modified xsi:type="dcterms:W3CDTF">2024-12-24T02:30:49Z</dcterms:modified>
</cp:coreProperties>
</file>