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010" windowWidth="15600" windowHeight="10200" tabRatio="601"/>
  </bookViews>
  <sheets>
    <sheet name="публ.слуш." sheetId="26" r:id="rId1"/>
  </sheets>
  <definedNames>
    <definedName name="_xlnm.Print_Titles" localSheetId="0">публ.слуш.!$4:$7</definedName>
    <definedName name="_xlnm.Print_Area" localSheetId="0">публ.слуш.!$A$1:$J$124</definedName>
  </definedNames>
  <calcPr calcId="145621"/>
</workbook>
</file>

<file path=xl/calcChain.xml><?xml version="1.0" encoding="utf-8"?>
<calcChain xmlns="http://schemas.openxmlformats.org/spreadsheetml/2006/main">
  <c r="J41" i="26" l="1"/>
  <c r="I41" i="26"/>
  <c r="G41" i="26"/>
  <c r="F41" i="26"/>
  <c r="D41" i="26"/>
  <c r="C41" i="26"/>
  <c r="H43" i="26"/>
  <c r="E43" i="26"/>
  <c r="B43" i="26"/>
  <c r="H42" i="26"/>
  <c r="E42" i="26"/>
  <c r="B42" i="26"/>
  <c r="B74" i="26" l="1"/>
  <c r="J98" i="26" l="1"/>
  <c r="I98" i="26"/>
  <c r="G98" i="26"/>
  <c r="F98" i="26"/>
  <c r="D98" i="26"/>
  <c r="C98" i="26"/>
  <c r="I71" i="26" l="1"/>
  <c r="J71" i="26"/>
  <c r="F71" i="26"/>
  <c r="G71" i="26"/>
  <c r="D71" i="26"/>
  <c r="C71" i="26"/>
  <c r="J55" i="26"/>
  <c r="I55" i="26"/>
  <c r="G55" i="26"/>
  <c r="F55" i="26"/>
  <c r="D55" i="26"/>
  <c r="C55" i="26"/>
  <c r="C61" i="26"/>
  <c r="H71" i="26" l="1"/>
  <c r="E71" i="26"/>
  <c r="H123" i="26" l="1"/>
  <c r="E123" i="26"/>
  <c r="H122" i="26"/>
  <c r="E122" i="26"/>
  <c r="H121" i="26"/>
  <c r="E121" i="26"/>
  <c r="H120" i="26"/>
  <c r="E120" i="26"/>
  <c r="H119" i="26"/>
  <c r="E119" i="26"/>
  <c r="J118" i="26"/>
  <c r="I118" i="26"/>
  <c r="G118" i="26"/>
  <c r="F118" i="26"/>
  <c r="J114" i="26"/>
  <c r="G114" i="26"/>
  <c r="H115" i="26"/>
  <c r="E115" i="26"/>
  <c r="H112" i="26"/>
  <c r="E112" i="26"/>
  <c r="H111" i="26"/>
  <c r="J110" i="26"/>
  <c r="G110" i="26"/>
  <c r="H108" i="26"/>
  <c r="E108" i="26"/>
  <c r="J105" i="26"/>
  <c r="G105" i="26"/>
  <c r="H106" i="26"/>
  <c r="E106" i="26"/>
  <c r="H103" i="26"/>
  <c r="E103" i="26"/>
  <c r="H102" i="26"/>
  <c r="E102" i="26"/>
  <c r="H96" i="26"/>
  <c r="E96" i="26"/>
  <c r="H95" i="26"/>
  <c r="E95" i="26"/>
  <c r="H94" i="26"/>
  <c r="E94" i="26"/>
  <c r="H93" i="26"/>
  <c r="E93" i="26"/>
  <c r="H91" i="26"/>
  <c r="E91" i="26"/>
  <c r="H90" i="26"/>
  <c r="E90" i="26"/>
  <c r="H89" i="26"/>
  <c r="E89" i="26"/>
  <c r="H88" i="26"/>
  <c r="E88" i="26"/>
  <c r="H87" i="26"/>
  <c r="E87" i="26"/>
  <c r="H85" i="26"/>
  <c r="E85" i="26"/>
  <c r="H81" i="26"/>
  <c r="E81" i="26"/>
  <c r="H80" i="26"/>
  <c r="E80" i="26"/>
  <c r="H79" i="26"/>
  <c r="E79" i="26"/>
  <c r="H78" i="26"/>
  <c r="E78" i="26"/>
  <c r="H77" i="26"/>
  <c r="E77" i="26"/>
  <c r="H69" i="26"/>
  <c r="E69" i="26"/>
  <c r="H68" i="26"/>
  <c r="E68" i="26"/>
  <c r="H67" i="26"/>
  <c r="E67" i="26"/>
  <c r="J61" i="26"/>
  <c r="I61" i="26"/>
  <c r="G61" i="26"/>
  <c r="H65" i="26"/>
  <c r="E65" i="26"/>
  <c r="H64" i="26"/>
  <c r="E64" i="26"/>
  <c r="H59" i="26"/>
  <c r="E59" i="26"/>
  <c r="H53" i="26"/>
  <c r="E53" i="26"/>
  <c r="H52" i="26"/>
  <c r="E52" i="26"/>
  <c r="H51" i="26"/>
  <c r="E51" i="26"/>
  <c r="H50" i="26"/>
  <c r="E50" i="26"/>
  <c r="H49" i="26"/>
  <c r="E49" i="26"/>
  <c r="H48" i="26"/>
  <c r="E48" i="26"/>
  <c r="H47" i="26"/>
  <c r="E47" i="26"/>
  <c r="H45" i="26"/>
  <c r="E45" i="26"/>
  <c r="H39" i="26"/>
  <c r="E39" i="26"/>
  <c r="H38" i="26"/>
  <c r="E38" i="26"/>
  <c r="H37" i="26"/>
  <c r="E37" i="26"/>
  <c r="H36" i="26"/>
  <c r="E36" i="26"/>
  <c r="H35" i="26"/>
  <c r="E35" i="26"/>
  <c r="H34" i="26"/>
  <c r="E34" i="26"/>
  <c r="H33" i="26"/>
  <c r="E33" i="26"/>
  <c r="H32" i="26"/>
  <c r="E32" i="26"/>
  <c r="H31" i="26"/>
  <c r="E31" i="26"/>
  <c r="H30" i="26"/>
  <c r="E30" i="26"/>
  <c r="H29" i="26"/>
  <c r="E29" i="26"/>
  <c r="H28" i="26"/>
  <c r="E28" i="26"/>
  <c r="H27" i="26"/>
  <c r="E27" i="26"/>
  <c r="H26" i="26"/>
  <c r="E26" i="26"/>
  <c r="H25" i="26"/>
  <c r="E25" i="26"/>
  <c r="H17" i="26"/>
  <c r="E17" i="26"/>
  <c r="H15" i="26"/>
  <c r="H14" i="26"/>
  <c r="E14" i="26"/>
  <c r="H11" i="26"/>
  <c r="E11" i="26"/>
  <c r="B11" i="26"/>
  <c r="H10" i="26"/>
  <c r="E10" i="26"/>
  <c r="B10" i="26"/>
  <c r="H9" i="26"/>
  <c r="E9" i="26"/>
  <c r="J8" i="26"/>
  <c r="F8" i="26"/>
  <c r="D8" i="26"/>
  <c r="C118" i="26" l="1"/>
  <c r="H24" i="26"/>
  <c r="B35" i="26"/>
  <c r="B38" i="26"/>
  <c r="H62" i="26"/>
  <c r="H116" i="26"/>
  <c r="H92" i="26"/>
  <c r="D114" i="26"/>
  <c r="D105" i="26"/>
  <c r="H76" i="26"/>
  <c r="B79" i="26"/>
  <c r="H57" i="26"/>
  <c r="H18" i="26"/>
  <c r="E24" i="26"/>
  <c r="B48" i="26"/>
  <c r="H63" i="26"/>
  <c r="B85" i="26"/>
  <c r="B115" i="26"/>
  <c r="E118" i="26"/>
  <c r="J83" i="26"/>
  <c r="E101" i="26"/>
  <c r="B102" i="26"/>
  <c r="B108" i="26"/>
  <c r="B14" i="26"/>
  <c r="E15" i="26"/>
  <c r="F61" i="26"/>
  <c r="H72" i="26"/>
  <c r="F110" i="26"/>
  <c r="E110" i="26" s="1"/>
  <c r="H118" i="26"/>
  <c r="B120" i="26"/>
  <c r="B122" i="26"/>
  <c r="B33" i="26"/>
  <c r="G83" i="26"/>
  <c r="B106" i="26"/>
  <c r="B50" i="26"/>
  <c r="E63" i="26"/>
  <c r="B64" i="26"/>
  <c r="B78" i="26"/>
  <c r="B81" i="26"/>
  <c r="H99" i="26"/>
  <c r="H100" i="26"/>
  <c r="E111" i="26"/>
  <c r="H19" i="26"/>
  <c r="B53" i="26"/>
  <c r="H44" i="26"/>
  <c r="H58" i="26"/>
  <c r="B67" i="26"/>
  <c r="E72" i="26"/>
  <c r="E84" i="26"/>
  <c r="F83" i="26"/>
  <c r="B88" i="26"/>
  <c r="E100" i="26"/>
  <c r="B100" i="26"/>
  <c r="E58" i="26"/>
  <c r="B69" i="26"/>
  <c r="H84" i="26"/>
  <c r="B90" i="26"/>
  <c r="B94" i="26"/>
  <c r="E18" i="26"/>
  <c r="B34" i="26"/>
  <c r="B37" i="26"/>
  <c r="E44" i="26"/>
  <c r="B15" i="26"/>
  <c r="H22" i="26"/>
  <c r="B32" i="26"/>
  <c r="B36" i="26"/>
  <c r="B39" i="26"/>
  <c r="B49" i="26"/>
  <c r="B56" i="26"/>
  <c r="H56" i="26"/>
  <c r="E57" i="26"/>
  <c r="B59" i="26"/>
  <c r="B65" i="26"/>
  <c r="B47" i="26"/>
  <c r="B52" i="26"/>
  <c r="E56" i="26"/>
  <c r="B57" i="26"/>
  <c r="E62" i="26"/>
  <c r="B68" i="26"/>
  <c r="B89" i="26"/>
  <c r="E116" i="26"/>
  <c r="D118" i="26"/>
  <c r="B121" i="26"/>
  <c r="E76" i="26"/>
  <c r="B77" i="26"/>
  <c r="B80" i="26"/>
  <c r="B87" i="26"/>
  <c r="B91" i="26"/>
  <c r="E92" i="26"/>
  <c r="B103" i="26"/>
  <c r="F114" i="26"/>
  <c r="E114" i="26" s="1"/>
  <c r="C8" i="26"/>
  <c r="G8" i="26"/>
  <c r="B17" i="26"/>
  <c r="B25" i="26"/>
  <c r="B29" i="26"/>
  <c r="B28" i="26"/>
  <c r="I8" i="26"/>
  <c r="B9" i="26"/>
  <c r="H21" i="26"/>
  <c r="B27" i="26"/>
  <c r="B31" i="26"/>
  <c r="B26" i="26"/>
  <c r="B30" i="26"/>
  <c r="B45" i="26"/>
  <c r="B51" i="26"/>
  <c r="H66" i="26"/>
  <c r="H46" i="26"/>
  <c r="E46" i="26"/>
  <c r="B93" i="26"/>
  <c r="B96" i="26"/>
  <c r="E99" i="26"/>
  <c r="B111" i="26"/>
  <c r="I83" i="26"/>
  <c r="H101" i="26"/>
  <c r="B95" i="26"/>
  <c r="I110" i="26"/>
  <c r="H110" i="26" s="1"/>
  <c r="B119" i="26"/>
  <c r="B123" i="26"/>
  <c r="I114" i="26"/>
  <c r="H114" i="26" s="1"/>
  <c r="I13" i="26" l="1"/>
  <c r="J13" i="26"/>
  <c r="G13" i="26"/>
  <c r="F13" i="26"/>
  <c r="E41" i="26"/>
  <c r="D110" i="26"/>
  <c r="E98" i="26"/>
  <c r="H98" i="26"/>
  <c r="B118" i="26"/>
  <c r="E83" i="26"/>
  <c r="B116" i="26"/>
  <c r="B112" i="26"/>
  <c r="H86" i="26"/>
  <c r="B92" i="26"/>
  <c r="H55" i="26"/>
  <c r="C110" i="26"/>
  <c r="B76" i="26"/>
  <c r="E23" i="26"/>
  <c r="B84" i="26"/>
  <c r="B19" i="26"/>
  <c r="H61" i="26"/>
  <c r="E55" i="26"/>
  <c r="E20" i="26"/>
  <c r="B24" i="26"/>
  <c r="E86" i="26"/>
  <c r="B63" i="26"/>
  <c r="C114" i="26"/>
  <c r="B114" i="26" s="1"/>
  <c r="H16" i="26"/>
  <c r="B58" i="26"/>
  <c r="E16" i="26"/>
  <c r="E61" i="26"/>
  <c r="H20" i="26"/>
  <c r="B46" i="26"/>
  <c r="B20" i="26"/>
  <c r="B55" i="26"/>
  <c r="H41" i="26"/>
  <c r="E19" i="26"/>
  <c r="B18" i="26"/>
  <c r="E66" i="26"/>
  <c r="E8" i="26"/>
  <c r="B101" i="26"/>
  <c r="D83" i="26"/>
  <c r="H83" i="26"/>
  <c r="B44" i="26"/>
  <c r="E107" i="26"/>
  <c r="F105" i="26"/>
  <c r="E105" i="26" s="1"/>
  <c r="D13" i="26"/>
  <c r="B72" i="26"/>
  <c r="B99" i="26"/>
  <c r="C83" i="26"/>
  <c r="H75" i="26"/>
  <c r="H73" i="26"/>
  <c r="B21" i="26"/>
  <c r="E22" i="26"/>
  <c r="B8" i="26"/>
  <c r="E73" i="26"/>
  <c r="H74" i="26"/>
  <c r="D61" i="26"/>
  <c r="H8" i="26"/>
  <c r="H23" i="26"/>
  <c r="E75" i="26"/>
  <c r="H107" i="26"/>
  <c r="I105" i="26"/>
  <c r="H105" i="26" s="1"/>
  <c r="C105" i="26"/>
  <c r="B105" i="26" s="1"/>
  <c r="B107" i="26"/>
  <c r="E74" i="26"/>
  <c r="B62" i="26"/>
  <c r="E21" i="26"/>
  <c r="C13" i="26" l="1"/>
  <c r="B110" i="26"/>
  <c r="G124" i="26"/>
  <c r="B98" i="26"/>
  <c r="H13" i="26"/>
  <c r="J124" i="26"/>
  <c r="B41" i="26"/>
  <c r="B75" i="26"/>
  <c r="B16" i="26"/>
  <c r="B73" i="26"/>
  <c r="I124" i="26"/>
  <c r="B23" i="26"/>
  <c r="E13" i="26"/>
  <c r="F124" i="26"/>
  <c r="B22" i="26"/>
  <c r="B66" i="26"/>
  <c r="B86" i="26"/>
  <c r="B83" i="26"/>
  <c r="B71" i="26" l="1"/>
  <c r="D124" i="26"/>
  <c r="B61" i="26"/>
  <c r="E124" i="26"/>
  <c r="H124" i="26"/>
  <c r="B13" i="26"/>
  <c r="C124" i="26"/>
  <c r="B124" i="26" l="1"/>
</calcChain>
</file>

<file path=xl/sharedStrings.xml><?xml version="1.0" encoding="utf-8"?>
<sst xmlns="http://schemas.openxmlformats.org/spreadsheetml/2006/main" count="124" uniqueCount="92">
  <si>
    <t>ИТОГО РАСХОДОВ:</t>
  </si>
  <si>
    <t>Резервный фонд</t>
  </si>
  <si>
    <t>Финансовое управление (бюджет)</t>
  </si>
  <si>
    <t>Организация временного  трудоустройства несовершеннолетних граждан от 14 до 18 лет</t>
  </si>
  <si>
    <t>Субсидии на возмещение затрат по уборке санитарных узлов и душевых комнат, расположенных в муниципальных жилых помещениях, в которых проживают инвалиды по зрению</t>
  </si>
  <si>
    <t>Прочие расходы (проведение конкурсов, подписка для общественных организаций, мероприятия)</t>
  </si>
  <si>
    <t>Глава муниципального образования</t>
  </si>
  <si>
    <t>Наименование</t>
  </si>
  <si>
    <t>Всего</t>
  </si>
  <si>
    <t>бюджет города</t>
  </si>
  <si>
    <t xml:space="preserve">Субвенция на функционирование административных комиссий при местных администрациях </t>
  </si>
  <si>
    <t>Субвенции на функционирование комиссий по делам несовершеннолетних и защите их прав и на организацию и осуществление деятельности по опеке и попечительству над детьми-сиротами и детьми, оставшимися без попечения родителей</t>
  </si>
  <si>
    <t>Субвенции на осуществление государственных полномочий по постановке на учет и учету граждан, выехавших из районов Крайнего Севера и приравненных к ним местностей, имеющих право на получение жилищных субсидий</t>
  </si>
  <si>
    <t>Субвенции за счет федерального бюджета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</si>
  <si>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на содержание ребенка в семье опекуна (попечителя) и приемной семье, а также на вознаграждение, причитающееся приемному родителю</t>
  </si>
  <si>
    <t>Субвенции на исполнение государственных полномочий по установлению регулируемых тарифов на перевозки пассажиров и багажа автомобильным транспортом и городским наземным электрическим транспортом</t>
  </si>
  <si>
    <t>Субвенции за счет средств федерального бюджета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</si>
  <si>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Субвенции  на выплату компенсации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</t>
  </si>
  <si>
    <t>Субвенция на исполнение государственных полномочий по отлову и содержанию безнадзорных животных</t>
  </si>
  <si>
    <t>Условно утверждаемые расходы</t>
  </si>
  <si>
    <t>Управление культуры, спорта и молодежной политики, всего</t>
  </si>
  <si>
    <t>Управление муниципальным имуществом, всего</t>
  </si>
  <si>
    <t>Дума города Бийска, всего</t>
  </si>
  <si>
    <t>Администрация города Бийска, всего</t>
  </si>
  <si>
    <t>Управление  жилищно-коммунального хозяйства, благоустройства и дорожного хозяйства, всего</t>
  </si>
  <si>
    <t>Управление капитального строительства, всего</t>
  </si>
  <si>
    <t>Управление по работе с населением, всего</t>
  </si>
  <si>
    <t>Управление образования, всего</t>
  </si>
  <si>
    <t>Счетная палата г. Бийска, всего</t>
  </si>
  <si>
    <t xml:space="preserve">Субсидии на развитие и поддержку социальной, инженерной и инновационной инфраструктуры наукоградов Российской Федерации </t>
  </si>
  <si>
    <t>Другие общегосударственные вопросы (исполнение судебных решений, штрафы)</t>
  </si>
  <si>
    <t>Обслуживание муниципального долга</t>
  </si>
  <si>
    <t>Субвенции за счет средств федерального бюджета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</si>
  <si>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2026 год</t>
  </si>
  <si>
    <t>Прочие расходы (почетные грамоты, СМИ Думы)</t>
  </si>
  <si>
    <t>2027 год</t>
  </si>
  <si>
    <t>2025 год</t>
  </si>
  <si>
    <t>таблица 3</t>
  </si>
  <si>
    <t xml:space="preserve">Расходы бюджета города на 2025 год и на плановый период 2026 и 2027 годов </t>
  </si>
  <si>
    <t>межбюд-жетные трансферты</t>
  </si>
  <si>
    <t>в том числе:</t>
  </si>
  <si>
    <t>Обеспечение деятельности Думы</t>
  </si>
  <si>
    <t>Обеспечение деятельности Администрации города</t>
  </si>
  <si>
    <t>Обеспечение деятельности Управления капитального строительства</t>
  </si>
  <si>
    <t>Обеспечение деятельности Управления по работе с населением</t>
  </si>
  <si>
    <t>Обеспечение деятельности Управления культуры, спорта и молодежной политики</t>
  </si>
  <si>
    <t>Обеспечение деятельности Управления  образования</t>
  </si>
  <si>
    <t>Обеспечение деятельности Управления муниципальным имуществом</t>
  </si>
  <si>
    <t>Обеспечение деятельности Счетной палаты</t>
  </si>
  <si>
    <t>Обеспечение деятельности финансового управления</t>
  </si>
  <si>
    <t>Муниципальная программа  "Материально-техническое и организационное обеспечение органов местного самоуправления г.Бийска"</t>
  </si>
  <si>
    <t>Муниципальная программа  "Профилактика преступлений и иных правонарушений"</t>
  </si>
  <si>
    <t xml:space="preserve">Муниципальная программа  "Профилактика экстремизма, а также минимизация и (или) ликвидация последствий проявлений экстремизма на территории города Бийска" </t>
  </si>
  <si>
    <t>Муниципальная программа  "Профилактика терроризма, а также минимизация и (или) ликвидация последствий его проявлений на территории города Бийска"</t>
  </si>
  <si>
    <t>Муниципальная программа  "Энергосбережение и повышение энергетической эффективности"</t>
  </si>
  <si>
    <t>Муниципальная программа  "Профилактика социального сиротства в городе Бийске"</t>
  </si>
  <si>
    <t>Муниципальная программа  "Цифровизация муниципального образования город Бийск"</t>
  </si>
  <si>
    <t xml:space="preserve">Муниципальная программа  "Создание условий для оказания высококвалифицированной экстренной и неотложной медицинской помощи населению города Бийска" </t>
  </si>
  <si>
    <t>Муниципальная программа "Развитие системы обращения с твердыми коммунальными отходами в муниципальном образовании город Бийск"</t>
  </si>
  <si>
    <t>Муниципальная программа  "Повышение безопасности дорожного движения в г.Бийске"</t>
  </si>
  <si>
    <t xml:space="preserve">Муниципальная программа   "Организация и осуществление мероприятий по гражданской обороне, защите населения и территории города Бийска от чрезвычайных ситуаций, обеспечение первичных мер пожарной безопасности и обеспечение безопасности людей на водных объектов" </t>
  </si>
  <si>
    <t xml:space="preserve">Муниципальная программа  "Профилактика наркомании и токсикомании в г.Бийске" </t>
  </si>
  <si>
    <t>Муниципальная программа  "Формирование современной городской среды на территории муниципального образования город Бийск"</t>
  </si>
  <si>
    <t>Муниципальная программа  "Развитие жилищно-коммунального хозяйства, благоустройства и дорожного хозяйства  в городе Бийске"</t>
  </si>
  <si>
    <t>Муниципальная программа  "Профилактика экстремизма, а также минимизация и (или) ликвидация последствий проявлений экстремизма на территории города Бийска"</t>
  </si>
  <si>
    <t xml:space="preserve">Муниципальная программа  "Молодежь Наукограда Бийск" </t>
  </si>
  <si>
    <t>Муниципальная программа  "Развитие общественного здоровья"</t>
  </si>
  <si>
    <t xml:space="preserve">Муниципальная программа  "Профилактика социального сиротства в городе Бийске" </t>
  </si>
  <si>
    <t>Муниципальная программа  "Профилактика наркомании и токсикомании в г.Бийске"</t>
  </si>
  <si>
    <t xml:space="preserve">Муниципальная программа  "Организация и осуществление мероприятий по гражданской обороне, защите населения и территории города Бийска от чрезвычайных ситуаций, обеспечение первичных мер пожарной безопасности и обеспечение безопасности людей на водных объектов" </t>
  </si>
  <si>
    <t>Муниципальная программа  "Формирование, эффективное использование, распоряжение и содержание имущества муниципального образования город Бийск"</t>
  </si>
  <si>
    <t>Муниципальная программа  "Обеспечение эффективного и рационального использования земельных ресурсов"</t>
  </si>
  <si>
    <t>Муниципальная программа  "Сокращение аварийного жилищного фонда на территории муниципального образования город Бийск"</t>
  </si>
  <si>
    <t>Муниципальная программа  "Дополнительные меры социальной поддержки населения и оказание адресной социальной помощи отдельным категориям граждан в г.Бийске" (выплата муниципальному служащему единовременной материальной помощи в случае смерти супруга, родителей, детей)</t>
  </si>
  <si>
    <t>Прочие расходы Администрации (СМИ, почетные грамоты, поощрительные выплаты, конкурсы, членские взносы)</t>
  </si>
  <si>
    <t>Муниципальная программа  "Доступная среда"  (услуги социального такси)</t>
  </si>
  <si>
    <t>Муниципальная программа "Поддержка и развитие транспортного обслуживания населения города Бийска"</t>
  </si>
  <si>
    <t>Муниципальная программа  "Дополнительные меры социальной поддержки населения и оказание адресной социальной помощи отдельным категориям граждан в г.Бийске"</t>
  </si>
  <si>
    <t>Муниципальная программа  "Развитие культуры города Бийска"</t>
  </si>
  <si>
    <t>Муниципальная программа  "Развития образования в городе Бийска"</t>
  </si>
  <si>
    <t>Муниципальная программа  "Развитие физической культуры и спорта в городе Бийске"</t>
  </si>
  <si>
    <t>Муниципальная программа  "Организация и осуществление мероприятий по гражданской обороне, защите населения и территории города Бийска от чрезвычайных ситуаций, обеспечение первичных мер пожарной безопасности и обеспечение безопасности людей на водных объектов"</t>
  </si>
  <si>
    <t>Муниципальная программа  "Информирование населения о деятельности органов местного самоуправления через муниципальные средства массовой информации г.Бийска"</t>
  </si>
  <si>
    <t>Муниципальная программа  "О поддержке и развитии малого и среднего предпринимательства в г. Бийске"</t>
  </si>
  <si>
    <t>Муниципальная программа  "Поддержка и развитие транспортного обслуживания населения города Бийска"</t>
  </si>
  <si>
    <t>Обеспечение деятельности Управления   жилищно-коммунального хозяйства, благоустройства и дорожного хозяйства</t>
  </si>
  <si>
    <t xml:space="preserve">Управление  по делам гражданской обороны, чрезвычайным ситуациям и пожарной безопасности Администрации города Бийска, всего </t>
  </si>
  <si>
    <t>Обеспечение деятельности Управления   по делам гражданской обороны, чрезвычайным ситуациям и пожарной безопасности Администрации города Бийска</t>
  </si>
  <si>
    <t>Финансовое управление, всего</t>
  </si>
  <si>
    <t>Муниципальная программа "Организация и осуществление мероприятий по гражданской обороне, защите населения и территории города Бийска от чрезвычайных ситуаций, обеспечение первичных мер пожарной безопасности и обеспечение безопасности людей на водных объектов"</t>
  </si>
  <si>
    <t>Муниципальная программа "Обеспечение эффективного и рационального использования земельных ресурсов"</t>
  </si>
  <si>
    <t>Муниципальная программа "Развитие жилищно-коммунального хозяйства, благоустройства и дорожного хозяйства  в городе Бийске"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</si>
</sst>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124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9839325" y="39779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abSelected="1" topLeftCell="A115" zoomScaleNormal="100" workbookViewId="0">
      <selection activeCell="I123" sqref="I123"/>
    </sheetView>
  </sheetViews>
  <sheetFormatPr defaultRowHeight="57.75" customHeight="1" x14ac:dyDescent="0.25"/>
  <cols>
    <col min="1" max="1" width="48.7109375" style="1" customWidth="1"/>
    <col min="2" max="2" width="11.85546875" style="2" customWidth="1"/>
    <col min="3" max="3" width="12" style="7" customWidth="1"/>
    <col min="4" max="4" width="11.7109375" style="7" customWidth="1"/>
    <col min="5" max="5" width="11.85546875" style="2" customWidth="1"/>
    <col min="6" max="6" width="11.85546875" style="7" customWidth="1"/>
    <col min="7" max="7" width="12" style="7" customWidth="1"/>
    <col min="8" max="8" width="12" style="2" customWidth="1"/>
    <col min="9" max="9" width="11.5703125" style="7" customWidth="1"/>
    <col min="10" max="10" width="11.85546875" style="7" customWidth="1"/>
    <col min="11" max="73" width="9.140625" style="1"/>
    <col min="74" max="74" width="38.28515625" style="1" customWidth="1"/>
    <col min="75" max="76" width="11.85546875" style="1" customWidth="1"/>
    <col min="77" max="77" width="12" style="1" customWidth="1"/>
    <col min="78" max="78" width="11.7109375" style="1" customWidth="1"/>
    <col min="79" max="79" width="11.85546875" style="1" customWidth="1"/>
    <col min="80" max="80" width="12.5703125" style="1" customWidth="1"/>
    <col min="81" max="81" width="11.85546875" style="1" customWidth="1"/>
    <col min="82" max="82" width="12" style="1" customWidth="1"/>
    <col min="83" max="83" width="11.5703125" style="1" customWidth="1"/>
    <col min="84" max="84" width="27.5703125" style="1" customWidth="1"/>
    <col min="85" max="85" width="11.140625" style="1" customWidth="1"/>
    <col min="86" max="86" width="9.140625" style="1"/>
    <col min="87" max="87" width="11.85546875" style="1" customWidth="1"/>
    <col min="88" max="88" width="9.42578125" style="1" customWidth="1"/>
    <col min="89" max="93" width="13.140625" style="1" customWidth="1"/>
    <col min="94" max="96" width="11.7109375" style="1" customWidth="1"/>
    <col min="97" max="97" width="13.7109375" style="1" customWidth="1"/>
    <col min="98" max="329" width="9.140625" style="1"/>
    <col min="330" max="330" width="38.28515625" style="1" customWidth="1"/>
    <col min="331" max="332" width="11.85546875" style="1" customWidth="1"/>
    <col min="333" max="333" width="12" style="1" customWidth="1"/>
    <col min="334" max="334" width="11.7109375" style="1" customWidth="1"/>
    <col min="335" max="335" width="11.85546875" style="1" customWidth="1"/>
    <col min="336" max="336" width="12.5703125" style="1" customWidth="1"/>
    <col min="337" max="337" width="11.85546875" style="1" customWidth="1"/>
    <col min="338" max="338" width="12" style="1" customWidth="1"/>
    <col min="339" max="339" width="11.5703125" style="1" customWidth="1"/>
    <col min="340" max="340" width="27.5703125" style="1" customWidth="1"/>
    <col min="341" max="341" width="11.140625" style="1" customWidth="1"/>
    <col min="342" max="342" width="9.140625" style="1"/>
    <col min="343" max="343" width="11.85546875" style="1" customWidth="1"/>
    <col min="344" max="344" width="9.42578125" style="1" customWidth="1"/>
    <col min="345" max="349" width="13.140625" style="1" customWidth="1"/>
    <col min="350" max="352" width="11.7109375" style="1" customWidth="1"/>
    <col min="353" max="353" width="13.7109375" style="1" customWidth="1"/>
    <col min="354" max="585" width="9.140625" style="1"/>
    <col min="586" max="586" width="38.28515625" style="1" customWidth="1"/>
    <col min="587" max="588" width="11.85546875" style="1" customWidth="1"/>
    <col min="589" max="589" width="12" style="1" customWidth="1"/>
    <col min="590" max="590" width="11.7109375" style="1" customWidth="1"/>
    <col min="591" max="591" width="11.85546875" style="1" customWidth="1"/>
    <col min="592" max="592" width="12.5703125" style="1" customWidth="1"/>
    <col min="593" max="593" width="11.85546875" style="1" customWidth="1"/>
    <col min="594" max="594" width="12" style="1" customWidth="1"/>
    <col min="595" max="595" width="11.5703125" style="1" customWidth="1"/>
    <col min="596" max="596" width="27.5703125" style="1" customWidth="1"/>
    <col min="597" max="597" width="11.140625" style="1" customWidth="1"/>
    <col min="598" max="598" width="9.140625" style="1"/>
    <col min="599" max="599" width="11.85546875" style="1" customWidth="1"/>
    <col min="600" max="600" width="9.42578125" style="1" customWidth="1"/>
    <col min="601" max="605" width="13.140625" style="1" customWidth="1"/>
    <col min="606" max="608" width="11.7109375" style="1" customWidth="1"/>
    <col min="609" max="609" width="13.7109375" style="1" customWidth="1"/>
    <col min="610" max="841" width="9.140625" style="1"/>
    <col min="842" max="842" width="38.28515625" style="1" customWidth="1"/>
    <col min="843" max="844" width="11.85546875" style="1" customWidth="1"/>
    <col min="845" max="845" width="12" style="1" customWidth="1"/>
    <col min="846" max="846" width="11.7109375" style="1" customWidth="1"/>
    <col min="847" max="847" width="11.85546875" style="1" customWidth="1"/>
    <col min="848" max="848" width="12.5703125" style="1" customWidth="1"/>
    <col min="849" max="849" width="11.85546875" style="1" customWidth="1"/>
    <col min="850" max="850" width="12" style="1" customWidth="1"/>
    <col min="851" max="851" width="11.5703125" style="1" customWidth="1"/>
    <col min="852" max="852" width="27.5703125" style="1" customWidth="1"/>
    <col min="853" max="853" width="11.140625" style="1" customWidth="1"/>
    <col min="854" max="854" width="9.140625" style="1"/>
    <col min="855" max="855" width="11.85546875" style="1" customWidth="1"/>
    <col min="856" max="856" width="9.42578125" style="1" customWidth="1"/>
    <col min="857" max="861" width="13.140625" style="1" customWidth="1"/>
    <col min="862" max="864" width="11.7109375" style="1" customWidth="1"/>
    <col min="865" max="865" width="13.7109375" style="1" customWidth="1"/>
    <col min="866" max="1097" width="9.140625" style="1"/>
    <col min="1098" max="1098" width="38.28515625" style="1" customWidth="1"/>
    <col min="1099" max="1100" width="11.85546875" style="1" customWidth="1"/>
    <col min="1101" max="1101" width="12" style="1" customWidth="1"/>
    <col min="1102" max="1102" width="11.7109375" style="1" customWidth="1"/>
    <col min="1103" max="1103" width="11.85546875" style="1" customWidth="1"/>
    <col min="1104" max="1104" width="12.5703125" style="1" customWidth="1"/>
    <col min="1105" max="1105" width="11.85546875" style="1" customWidth="1"/>
    <col min="1106" max="1106" width="12" style="1" customWidth="1"/>
    <col min="1107" max="1107" width="11.5703125" style="1" customWidth="1"/>
    <col min="1108" max="1108" width="27.5703125" style="1" customWidth="1"/>
    <col min="1109" max="1109" width="11.140625" style="1" customWidth="1"/>
    <col min="1110" max="1110" width="9.140625" style="1"/>
    <col min="1111" max="1111" width="11.85546875" style="1" customWidth="1"/>
    <col min="1112" max="1112" width="9.42578125" style="1" customWidth="1"/>
    <col min="1113" max="1117" width="13.140625" style="1" customWidth="1"/>
    <col min="1118" max="1120" width="11.7109375" style="1" customWidth="1"/>
    <col min="1121" max="1121" width="13.7109375" style="1" customWidth="1"/>
    <col min="1122" max="1353" width="9.140625" style="1"/>
    <col min="1354" max="1354" width="38.28515625" style="1" customWidth="1"/>
    <col min="1355" max="1356" width="11.85546875" style="1" customWidth="1"/>
    <col min="1357" max="1357" width="12" style="1" customWidth="1"/>
    <col min="1358" max="1358" width="11.7109375" style="1" customWidth="1"/>
    <col min="1359" max="1359" width="11.85546875" style="1" customWidth="1"/>
    <col min="1360" max="1360" width="12.5703125" style="1" customWidth="1"/>
    <col min="1361" max="1361" width="11.85546875" style="1" customWidth="1"/>
    <col min="1362" max="1362" width="12" style="1" customWidth="1"/>
    <col min="1363" max="1363" width="11.5703125" style="1" customWidth="1"/>
    <col min="1364" max="1364" width="27.5703125" style="1" customWidth="1"/>
    <col min="1365" max="1365" width="11.140625" style="1" customWidth="1"/>
    <col min="1366" max="1366" width="9.140625" style="1"/>
    <col min="1367" max="1367" width="11.85546875" style="1" customWidth="1"/>
    <col min="1368" max="1368" width="9.42578125" style="1" customWidth="1"/>
    <col min="1369" max="1373" width="13.140625" style="1" customWidth="1"/>
    <col min="1374" max="1376" width="11.7109375" style="1" customWidth="1"/>
    <col min="1377" max="1377" width="13.7109375" style="1" customWidth="1"/>
    <col min="1378" max="1609" width="9.140625" style="1"/>
    <col min="1610" max="1610" width="38.28515625" style="1" customWidth="1"/>
    <col min="1611" max="1612" width="11.85546875" style="1" customWidth="1"/>
    <col min="1613" max="1613" width="12" style="1" customWidth="1"/>
    <col min="1614" max="1614" width="11.7109375" style="1" customWidth="1"/>
    <col min="1615" max="1615" width="11.85546875" style="1" customWidth="1"/>
    <col min="1616" max="1616" width="12.5703125" style="1" customWidth="1"/>
    <col min="1617" max="1617" width="11.85546875" style="1" customWidth="1"/>
    <col min="1618" max="1618" width="12" style="1" customWidth="1"/>
    <col min="1619" max="1619" width="11.5703125" style="1" customWidth="1"/>
    <col min="1620" max="1620" width="27.5703125" style="1" customWidth="1"/>
    <col min="1621" max="1621" width="11.140625" style="1" customWidth="1"/>
    <col min="1622" max="1622" width="9.140625" style="1"/>
    <col min="1623" max="1623" width="11.85546875" style="1" customWidth="1"/>
    <col min="1624" max="1624" width="9.42578125" style="1" customWidth="1"/>
    <col min="1625" max="1629" width="13.140625" style="1" customWidth="1"/>
    <col min="1630" max="1632" width="11.7109375" style="1" customWidth="1"/>
    <col min="1633" max="1633" width="13.7109375" style="1" customWidth="1"/>
    <col min="1634" max="1865" width="9.140625" style="1"/>
    <col min="1866" max="1866" width="38.28515625" style="1" customWidth="1"/>
    <col min="1867" max="1868" width="11.85546875" style="1" customWidth="1"/>
    <col min="1869" max="1869" width="12" style="1" customWidth="1"/>
    <col min="1870" max="1870" width="11.7109375" style="1" customWidth="1"/>
    <col min="1871" max="1871" width="11.85546875" style="1" customWidth="1"/>
    <col min="1872" max="1872" width="12.5703125" style="1" customWidth="1"/>
    <col min="1873" max="1873" width="11.85546875" style="1" customWidth="1"/>
    <col min="1874" max="1874" width="12" style="1" customWidth="1"/>
    <col min="1875" max="1875" width="11.5703125" style="1" customWidth="1"/>
    <col min="1876" max="1876" width="27.5703125" style="1" customWidth="1"/>
    <col min="1877" max="1877" width="11.140625" style="1" customWidth="1"/>
    <col min="1878" max="1878" width="9.140625" style="1"/>
    <col min="1879" max="1879" width="11.85546875" style="1" customWidth="1"/>
    <col min="1880" max="1880" width="9.42578125" style="1" customWidth="1"/>
    <col min="1881" max="1885" width="13.140625" style="1" customWidth="1"/>
    <col min="1886" max="1888" width="11.7109375" style="1" customWidth="1"/>
    <col min="1889" max="1889" width="13.7109375" style="1" customWidth="1"/>
    <col min="1890" max="2121" width="9.140625" style="1"/>
    <col min="2122" max="2122" width="38.28515625" style="1" customWidth="1"/>
    <col min="2123" max="2124" width="11.85546875" style="1" customWidth="1"/>
    <col min="2125" max="2125" width="12" style="1" customWidth="1"/>
    <col min="2126" max="2126" width="11.7109375" style="1" customWidth="1"/>
    <col min="2127" max="2127" width="11.85546875" style="1" customWidth="1"/>
    <col min="2128" max="2128" width="12.5703125" style="1" customWidth="1"/>
    <col min="2129" max="2129" width="11.85546875" style="1" customWidth="1"/>
    <col min="2130" max="2130" width="12" style="1" customWidth="1"/>
    <col min="2131" max="2131" width="11.5703125" style="1" customWidth="1"/>
    <col min="2132" max="2132" width="27.5703125" style="1" customWidth="1"/>
    <col min="2133" max="2133" width="11.140625" style="1" customWidth="1"/>
    <col min="2134" max="2134" width="9.140625" style="1"/>
    <col min="2135" max="2135" width="11.85546875" style="1" customWidth="1"/>
    <col min="2136" max="2136" width="9.42578125" style="1" customWidth="1"/>
    <col min="2137" max="2141" width="13.140625" style="1" customWidth="1"/>
    <col min="2142" max="2144" width="11.7109375" style="1" customWidth="1"/>
    <col min="2145" max="2145" width="13.7109375" style="1" customWidth="1"/>
    <col min="2146" max="2377" width="9.140625" style="1"/>
    <col min="2378" max="2378" width="38.28515625" style="1" customWidth="1"/>
    <col min="2379" max="2380" width="11.85546875" style="1" customWidth="1"/>
    <col min="2381" max="2381" width="12" style="1" customWidth="1"/>
    <col min="2382" max="2382" width="11.7109375" style="1" customWidth="1"/>
    <col min="2383" max="2383" width="11.85546875" style="1" customWidth="1"/>
    <col min="2384" max="2384" width="12.5703125" style="1" customWidth="1"/>
    <col min="2385" max="2385" width="11.85546875" style="1" customWidth="1"/>
    <col min="2386" max="2386" width="12" style="1" customWidth="1"/>
    <col min="2387" max="2387" width="11.5703125" style="1" customWidth="1"/>
    <col min="2388" max="2388" width="27.5703125" style="1" customWidth="1"/>
    <col min="2389" max="2389" width="11.140625" style="1" customWidth="1"/>
    <col min="2390" max="2390" width="9.140625" style="1"/>
    <col min="2391" max="2391" width="11.85546875" style="1" customWidth="1"/>
    <col min="2392" max="2392" width="9.42578125" style="1" customWidth="1"/>
    <col min="2393" max="2397" width="13.140625" style="1" customWidth="1"/>
    <col min="2398" max="2400" width="11.7109375" style="1" customWidth="1"/>
    <col min="2401" max="2401" width="13.7109375" style="1" customWidth="1"/>
    <col min="2402" max="2633" width="9.140625" style="1"/>
    <col min="2634" max="2634" width="38.28515625" style="1" customWidth="1"/>
    <col min="2635" max="2636" width="11.85546875" style="1" customWidth="1"/>
    <col min="2637" max="2637" width="12" style="1" customWidth="1"/>
    <col min="2638" max="2638" width="11.7109375" style="1" customWidth="1"/>
    <col min="2639" max="2639" width="11.85546875" style="1" customWidth="1"/>
    <col min="2640" max="2640" width="12.5703125" style="1" customWidth="1"/>
    <col min="2641" max="2641" width="11.85546875" style="1" customWidth="1"/>
    <col min="2642" max="2642" width="12" style="1" customWidth="1"/>
    <col min="2643" max="2643" width="11.5703125" style="1" customWidth="1"/>
    <col min="2644" max="2644" width="27.5703125" style="1" customWidth="1"/>
    <col min="2645" max="2645" width="11.140625" style="1" customWidth="1"/>
    <col min="2646" max="2646" width="9.140625" style="1"/>
    <col min="2647" max="2647" width="11.85546875" style="1" customWidth="1"/>
    <col min="2648" max="2648" width="9.42578125" style="1" customWidth="1"/>
    <col min="2649" max="2653" width="13.140625" style="1" customWidth="1"/>
    <col min="2654" max="2656" width="11.7109375" style="1" customWidth="1"/>
    <col min="2657" max="2657" width="13.7109375" style="1" customWidth="1"/>
    <col min="2658" max="2889" width="9.140625" style="1"/>
    <col min="2890" max="2890" width="38.28515625" style="1" customWidth="1"/>
    <col min="2891" max="2892" width="11.85546875" style="1" customWidth="1"/>
    <col min="2893" max="2893" width="12" style="1" customWidth="1"/>
    <col min="2894" max="2894" width="11.7109375" style="1" customWidth="1"/>
    <col min="2895" max="2895" width="11.85546875" style="1" customWidth="1"/>
    <col min="2896" max="2896" width="12.5703125" style="1" customWidth="1"/>
    <col min="2897" max="2897" width="11.85546875" style="1" customWidth="1"/>
    <col min="2898" max="2898" width="12" style="1" customWidth="1"/>
    <col min="2899" max="2899" width="11.5703125" style="1" customWidth="1"/>
    <col min="2900" max="2900" width="27.5703125" style="1" customWidth="1"/>
    <col min="2901" max="2901" width="11.140625" style="1" customWidth="1"/>
    <col min="2902" max="2902" width="9.140625" style="1"/>
    <col min="2903" max="2903" width="11.85546875" style="1" customWidth="1"/>
    <col min="2904" max="2904" width="9.42578125" style="1" customWidth="1"/>
    <col min="2905" max="2909" width="13.140625" style="1" customWidth="1"/>
    <col min="2910" max="2912" width="11.7109375" style="1" customWidth="1"/>
    <col min="2913" max="2913" width="13.7109375" style="1" customWidth="1"/>
    <col min="2914" max="3145" width="9.140625" style="1"/>
    <col min="3146" max="3146" width="38.28515625" style="1" customWidth="1"/>
    <col min="3147" max="3148" width="11.85546875" style="1" customWidth="1"/>
    <col min="3149" max="3149" width="12" style="1" customWidth="1"/>
    <col min="3150" max="3150" width="11.7109375" style="1" customWidth="1"/>
    <col min="3151" max="3151" width="11.85546875" style="1" customWidth="1"/>
    <col min="3152" max="3152" width="12.5703125" style="1" customWidth="1"/>
    <col min="3153" max="3153" width="11.85546875" style="1" customWidth="1"/>
    <col min="3154" max="3154" width="12" style="1" customWidth="1"/>
    <col min="3155" max="3155" width="11.5703125" style="1" customWidth="1"/>
    <col min="3156" max="3156" width="27.5703125" style="1" customWidth="1"/>
    <col min="3157" max="3157" width="11.140625" style="1" customWidth="1"/>
    <col min="3158" max="3158" width="9.140625" style="1"/>
    <col min="3159" max="3159" width="11.85546875" style="1" customWidth="1"/>
    <col min="3160" max="3160" width="9.42578125" style="1" customWidth="1"/>
    <col min="3161" max="3165" width="13.140625" style="1" customWidth="1"/>
    <col min="3166" max="3168" width="11.7109375" style="1" customWidth="1"/>
    <col min="3169" max="3169" width="13.7109375" style="1" customWidth="1"/>
    <col min="3170" max="3401" width="9.140625" style="1"/>
    <col min="3402" max="3402" width="38.28515625" style="1" customWidth="1"/>
    <col min="3403" max="3404" width="11.85546875" style="1" customWidth="1"/>
    <col min="3405" max="3405" width="12" style="1" customWidth="1"/>
    <col min="3406" max="3406" width="11.7109375" style="1" customWidth="1"/>
    <col min="3407" max="3407" width="11.85546875" style="1" customWidth="1"/>
    <col min="3408" max="3408" width="12.5703125" style="1" customWidth="1"/>
    <col min="3409" max="3409" width="11.85546875" style="1" customWidth="1"/>
    <col min="3410" max="3410" width="12" style="1" customWidth="1"/>
    <col min="3411" max="3411" width="11.5703125" style="1" customWidth="1"/>
    <col min="3412" max="3412" width="27.5703125" style="1" customWidth="1"/>
    <col min="3413" max="3413" width="11.140625" style="1" customWidth="1"/>
    <col min="3414" max="3414" width="9.140625" style="1"/>
    <col min="3415" max="3415" width="11.85546875" style="1" customWidth="1"/>
    <col min="3416" max="3416" width="9.42578125" style="1" customWidth="1"/>
    <col min="3417" max="3421" width="13.140625" style="1" customWidth="1"/>
    <col min="3422" max="3424" width="11.7109375" style="1" customWidth="1"/>
    <col min="3425" max="3425" width="13.7109375" style="1" customWidth="1"/>
    <col min="3426" max="3657" width="9.140625" style="1"/>
    <col min="3658" max="3658" width="38.28515625" style="1" customWidth="1"/>
    <col min="3659" max="3660" width="11.85546875" style="1" customWidth="1"/>
    <col min="3661" max="3661" width="12" style="1" customWidth="1"/>
    <col min="3662" max="3662" width="11.7109375" style="1" customWidth="1"/>
    <col min="3663" max="3663" width="11.85546875" style="1" customWidth="1"/>
    <col min="3664" max="3664" width="12.5703125" style="1" customWidth="1"/>
    <col min="3665" max="3665" width="11.85546875" style="1" customWidth="1"/>
    <col min="3666" max="3666" width="12" style="1" customWidth="1"/>
    <col min="3667" max="3667" width="11.5703125" style="1" customWidth="1"/>
    <col min="3668" max="3668" width="27.5703125" style="1" customWidth="1"/>
    <col min="3669" max="3669" width="11.140625" style="1" customWidth="1"/>
    <col min="3670" max="3670" width="9.140625" style="1"/>
    <col min="3671" max="3671" width="11.85546875" style="1" customWidth="1"/>
    <col min="3672" max="3672" width="9.42578125" style="1" customWidth="1"/>
    <col min="3673" max="3677" width="13.140625" style="1" customWidth="1"/>
    <col min="3678" max="3680" width="11.7109375" style="1" customWidth="1"/>
    <col min="3681" max="3681" width="13.7109375" style="1" customWidth="1"/>
    <col min="3682" max="3913" width="9.140625" style="1"/>
    <col min="3914" max="3914" width="38.28515625" style="1" customWidth="1"/>
    <col min="3915" max="3916" width="11.85546875" style="1" customWidth="1"/>
    <col min="3917" max="3917" width="12" style="1" customWidth="1"/>
    <col min="3918" max="3918" width="11.7109375" style="1" customWidth="1"/>
    <col min="3919" max="3919" width="11.85546875" style="1" customWidth="1"/>
    <col min="3920" max="3920" width="12.5703125" style="1" customWidth="1"/>
    <col min="3921" max="3921" width="11.85546875" style="1" customWidth="1"/>
    <col min="3922" max="3922" width="12" style="1" customWidth="1"/>
    <col min="3923" max="3923" width="11.5703125" style="1" customWidth="1"/>
    <col min="3924" max="3924" width="27.5703125" style="1" customWidth="1"/>
    <col min="3925" max="3925" width="11.140625" style="1" customWidth="1"/>
    <col min="3926" max="3926" width="9.140625" style="1"/>
    <col min="3927" max="3927" width="11.85546875" style="1" customWidth="1"/>
    <col min="3928" max="3928" width="9.42578125" style="1" customWidth="1"/>
    <col min="3929" max="3933" width="13.140625" style="1" customWidth="1"/>
    <col min="3934" max="3936" width="11.7109375" style="1" customWidth="1"/>
    <col min="3937" max="3937" width="13.7109375" style="1" customWidth="1"/>
    <col min="3938" max="4169" width="9.140625" style="1"/>
    <col min="4170" max="4170" width="38.28515625" style="1" customWidth="1"/>
    <col min="4171" max="4172" width="11.85546875" style="1" customWidth="1"/>
    <col min="4173" max="4173" width="12" style="1" customWidth="1"/>
    <col min="4174" max="4174" width="11.7109375" style="1" customWidth="1"/>
    <col min="4175" max="4175" width="11.85546875" style="1" customWidth="1"/>
    <col min="4176" max="4176" width="12.5703125" style="1" customWidth="1"/>
    <col min="4177" max="4177" width="11.85546875" style="1" customWidth="1"/>
    <col min="4178" max="4178" width="12" style="1" customWidth="1"/>
    <col min="4179" max="4179" width="11.5703125" style="1" customWidth="1"/>
    <col min="4180" max="4180" width="27.5703125" style="1" customWidth="1"/>
    <col min="4181" max="4181" width="11.140625" style="1" customWidth="1"/>
    <col min="4182" max="4182" width="9.140625" style="1"/>
    <col min="4183" max="4183" width="11.85546875" style="1" customWidth="1"/>
    <col min="4184" max="4184" width="9.42578125" style="1" customWidth="1"/>
    <col min="4185" max="4189" width="13.140625" style="1" customWidth="1"/>
    <col min="4190" max="4192" width="11.7109375" style="1" customWidth="1"/>
    <col min="4193" max="4193" width="13.7109375" style="1" customWidth="1"/>
    <col min="4194" max="4425" width="9.140625" style="1"/>
    <col min="4426" max="4426" width="38.28515625" style="1" customWidth="1"/>
    <col min="4427" max="4428" width="11.85546875" style="1" customWidth="1"/>
    <col min="4429" max="4429" width="12" style="1" customWidth="1"/>
    <col min="4430" max="4430" width="11.7109375" style="1" customWidth="1"/>
    <col min="4431" max="4431" width="11.85546875" style="1" customWidth="1"/>
    <col min="4432" max="4432" width="12.5703125" style="1" customWidth="1"/>
    <col min="4433" max="4433" width="11.85546875" style="1" customWidth="1"/>
    <col min="4434" max="4434" width="12" style="1" customWidth="1"/>
    <col min="4435" max="4435" width="11.5703125" style="1" customWidth="1"/>
    <col min="4436" max="4436" width="27.5703125" style="1" customWidth="1"/>
    <col min="4437" max="4437" width="11.140625" style="1" customWidth="1"/>
    <col min="4438" max="4438" width="9.140625" style="1"/>
    <col min="4439" max="4439" width="11.85546875" style="1" customWidth="1"/>
    <col min="4440" max="4440" width="9.42578125" style="1" customWidth="1"/>
    <col min="4441" max="4445" width="13.140625" style="1" customWidth="1"/>
    <col min="4446" max="4448" width="11.7109375" style="1" customWidth="1"/>
    <col min="4449" max="4449" width="13.7109375" style="1" customWidth="1"/>
    <col min="4450" max="4681" width="9.140625" style="1"/>
    <col min="4682" max="4682" width="38.28515625" style="1" customWidth="1"/>
    <col min="4683" max="4684" width="11.85546875" style="1" customWidth="1"/>
    <col min="4685" max="4685" width="12" style="1" customWidth="1"/>
    <col min="4686" max="4686" width="11.7109375" style="1" customWidth="1"/>
    <col min="4687" max="4687" width="11.85546875" style="1" customWidth="1"/>
    <col min="4688" max="4688" width="12.5703125" style="1" customWidth="1"/>
    <col min="4689" max="4689" width="11.85546875" style="1" customWidth="1"/>
    <col min="4690" max="4690" width="12" style="1" customWidth="1"/>
    <col min="4691" max="4691" width="11.5703125" style="1" customWidth="1"/>
    <col min="4692" max="4692" width="27.5703125" style="1" customWidth="1"/>
    <col min="4693" max="4693" width="11.140625" style="1" customWidth="1"/>
    <col min="4694" max="4694" width="9.140625" style="1"/>
    <col min="4695" max="4695" width="11.85546875" style="1" customWidth="1"/>
    <col min="4696" max="4696" width="9.42578125" style="1" customWidth="1"/>
    <col min="4697" max="4701" width="13.140625" style="1" customWidth="1"/>
    <col min="4702" max="4704" width="11.7109375" style="1" customWidth="1"/>
    <col min="4705" max="4705" width="13.7109375" style="1" customWidth="1"/>
    <col min="4706" max="4937" width="9.140625" style="1"/>
    <col min="4938" max="4938" width="38.28515625" style="1" customWidth="1"/>
    <col min="4939" max="4940" width="11.85546875" style="1" customWidth="1"/>
    <col min="4941" max="4941" width="12" style="1" customWidth="1"/>
    <col min="4942" max="4942" width="11.7109375" style="1" customWidth="1"/>
    <col min="4943" max="4943" width="11.85546875" style="1" customWidth="1"/>
    <col min="4944" max="4944" width="12.5703125" style="1" customWidth="1"/>
    <col min="4945" max="4945" width="11.85546875" style="1" customWidth="1"/>
    <col min="4946" max="4946" width="12" style="1" customWidth="1"/>
    <col min="4947" max="4947" width="11.5703125" style="1" customWidth="1"/>
    <col min="4948" max="4948" width="27.5703125" style="1" customWidth="1"/>
    <col min="4949" max="4949" width="11.140625" style="1" customWidth="1"/>
    <col min="4950" max="4950" width="9.140625" style="1"/>
    <col min="4951" max="4951" width="11.85546875" style="1" customWidth="1"/>
    <col min="4952" max="4952" width="9.42578125" style="1" customWidth="1"/>
    <col min="4953" max="4957" width="13.140625" style="1" customWidth="1"/>
    <col min="4958" max="4960" width="11.7109375" style="1" customWidth="1"/>
    <col min="4961" max="4961" width="13.7109375" style="1" customWidth="1"/>
    <col min="4962" max="5193" width="9.140625" style="1"/>
    <col min="5194" max="5194" width="38.28515625" style="1" customWidth="1"/>
    <col min="5195" max="5196" width="11.85546875" style="1" customWidth="1"/>
    <col min="5197" max="5197" width="12" style="1" customWidth="1"/>
    <col min="5198" max="5198" width="11.7109375" style="1" customWidth="1"/>
    <col min="5199" max="5199" width="11.85546875" style="1" customWidth="1"/>
    <col min="5200" max="5200" width="12.5703125" style="1" customWidth="1"/>
    <col min="5201" max="5201" width="11.85546875" style="1" customWidth="1"/>
    <col min="5202" max="5202" width="12" style="1" customWidth="1"/>
    <col min="5203" max="5203" width="11.5703125" style="1" customWidth="1"/>
    <col min="5204" max="5204" width="27.5703125" style="1" customWidth="1"/>
    <col min="5205" max="5205" width="11.140625" style="1" customWidth="1"/>
    <col min="5206" max="5206" width="9.140625" style="1"/>
    <col min="5207" max="5207" width="11.85546875" style="1" customWidth="1"/>
    <col min="5208" max="5208" width="9.42578125" style="1" customWidth="1"/>
    <col min="5209" max="5213" width="13.140625" style="1" customWidth="1"/>
    <col min="5214" max="5216" width="11.7109375" style="1" customWidth="1"/>
    <col min="5217" max="5217" width="13.7109375" style="1" customWidth="1"/>
    <col min="5218" max="5449" width="9.140625" style="1"/>
    <col min="5450" max="5450" width="38.28515625" style="1" customWidth="1"/>
    <col min="5451" max="5452" width="11.85546875" style="1" customWidth="1"/>
    <col min="5453" max="5453" width="12" style="1" customWidth="1"/>
    <col min="5454" max="5454" width="11.7109375" style="1" customWidth="1"/>
    <col min="5455" max="5455" width="11.85546875" style="1" customWidth="1"/>
    <col min="5456" max="5456" width="12.5703125" style="1" customWidth="1"/>
    <col min="5457" max="5457" width="11.85546875" style="1" customWidth="1"/>
    <col min="5458" max="5458" width="12" style="1" customWidth="1"/>
    <col min="5459" max="5459" width="11.5703125" style="1" customWidth="1"/>
    <col min="5460" max="5460" width="27.5703125" style="1" customWidth="1"/>
    <col min="5461" max="5461" width="11.140625" style="1" customWidth="1"/>
    <col min="5462" max="5462" width="9.140625" style="1"/>
    <col min="5463" max="5463" width="11.85546875" style="1" customWidth="1"/>
    <col min="5464" max="5464" width="9.42578125" style="1" customWidth="1"/>
    <col min="5465" max="5469" width="13.140625" style="1" customWidth="1"/>
    <col min="5470" max="5472" width="11.7109375" style="1" customWidth="1"/>
    <col min="5473" max="5473" width="13.7109375" style="1" customWidth="1"/>
    <col min="5474" max="5705" width="9.140625" style="1"/>
    <col min="5706" max="5706" width="38.28515625" style="1" customWidth="1"/>
    <col min="5707" max="5708" width="11.85546875" style="1" customWidth="1"/>
    <col min="5709" max="5709" width="12" style="1" customWidth="1"/>
    <col min="5710" max="5710" width="11.7109375" style="1" customWidth="1"/>
    <col min="5711" max="5711" width="11.85546875" style="1" customWidth="1"/>
    <col min="5712" max="5712" width="12.5703125" style="1" customWidth="1"/>
    <col min="5713" max="5713" width="11.85546875" style="1" customWidth="1"/>
    <col min="5714" max="5714" width="12" style="1" customWidth="1"/>
    <col min="5715" max="5715" width="11.5703125" style="1" customWidth="1"/>
    <col min="5716" max="5716" width="27.5703125" style="1" customWidth="1"/>
    <col min="5717" max="5717" width="11.140625" style="1" customWidth="1"/>
    <col min="5718" max="5718" width="9.140625" style="1"/>
    <col min="5719" max="5719" width="11.85546875" style="1" customWidth="1"/>
    <col min="5720" max="5720" width="9.42578125" style="1" customWidth="1"/>
    <col min="5721" max="5725" width="13.140625" style="1" customWidth="1"/>
    <col min="5726" max="5728" width="11.7109375" style="1" customWidth="1"/>
    <col min="5729" max="5729" width="13.7109375" style="1" customWidth="1"/>
    <col min="5730" max="5961" width="9.140625" style="1"/>
    <col min="5962" max="5962" width="38.28515625" style="1" customWidth="1"/>
    <col min="5963" max="5964" width="11.85546875" style="1" customWidth="1"/>
    <col min="5965" max="5965" width="12" style="1" customWidth="1"/>
    <col min="5966" max="5966" width="11.7109375" style="1" customWidth="1"/>
    <col min="5967" max="5967" width="11.85546875" style="1" customWidth="1"/>
    <col min="5968" max="5968" width="12.5703125" style="1" customWidth="1"/>
    <col min="5969" max="5969" width="11.85546875" style="1" customWidth="1"/>
    <col min="5970" max="5970" width="12" style="1" customWidth="1"/>
    <col min="5971" max="5971" width="11.5703125" style="1" customWidth="1"/>
    <col min="5972" max="5972" width="27.5703125" style="1" customWidth="1"/>
    <col min="5973" max="5973" width="11.140625" style="1" customWidth="1"/>
    <col min="5974" max="5974" width="9.140625" style="1"/>
    <col min="5975" max="5975" width="11.85546875" style="1" customWidth="1"/>
    <col min="5976" max="5976" width="9.42578125" style="1" customWidth="1"/>
    <col min="5977" max="5981" width="13.140625" style="1" customWidth="1"/>
    <col min="5982" max="5984" width="11.7109375" style="1" customWidth="1"/>
    <col min="5985" max="5985" width="13.7109375" style="1" customWidth="1"/>
    <col min="5986" max="6217" width="9.140625" style="1"/>
    <col min="6218" max="6218" width="38.28515625" style="1" customWidth="1"/>
    <col min="6219" max="6220" width="11.85546875" style="1" customWidth="1"/>
    <col min="6221" max="6221" width="12" style="1" customWidth="1"/>
    <col min="6222" max="6222" width="11.7109375" style="1" customWidth="1"/>
    <col min="6223" max="6223" width="11.85546875" style="1" customWidth="1"/>
    <col min="6224" max="6224" width="12.5703125" style="1" customWidth="1"/>
    <col min="6225" max="6225" width="11.85546875" style="1" customWidth="1"/>
    <col min="6226" max="6226" width="12" style="1" customWidth="1"/>
    <col min="6227" max="6227" width="11.5703125" style="1" customWidth="1"/>
    <col min="6228" max="6228" width="27.5703125" style="1" customWidth="1"/>
    <col min="6229" max="6229" width="11.140625" style="1" customWidth="1"/>
    <col min="6230" max="6230" width="9.140625" style="1"/>
    <col min="6231" max="6231" width="11.85546875" style="1" customWidth="1"/>
    <col min="6232" max="6232" width="9.42578125" style="1" customWidth="1"/>
    <col min="6233" max="6237" width="13.140625" style="1" customWidth="1"/>
    <col min="6238" max="6240" width="11.7109375" style="1" customWidth="1"/>
    <col min="6241" max="6241" width="13.7109375" style="1" customWidth="1"/>
    <col min="6242" max="6473" width="9.140625" style="1"/>
    <col min="6474" max="6474" width="38.28515625" style="1" customWidth="1"/>
    <col min="6475" max="6476" width="11.85546875" style="1" customWidth="1"/>
    <col min="6477" max="6477" width="12" style="1" customWidth="1"/>
    <col min="6478" max="6478" width="11.7109375" style="1" customWidth="1"/>
    <col min="6479" max="6479" width="11.85546875" style="1" customWidth="1"/>
    <col min="6480" max="6480" width="12.5703125" style="1" customWidth="1"/>
    <col min="6481" max="6481" width="11.85546875" style="1" customWidth="1"/>
    <col min="6482" max="6482" width="12" style="1" customWidth="1"/>
    <col min="6483" max="6483" width="11.5703125" style="1" customWidth="1"/>
    <col min="6484" max="6484" width="27.5703125" style="1" customWidth="1"/>
    <col min="6485" max="6485" width="11.140625" style="1" customWidth="1"/>
    <col min="6486" max="6486" width="9.140625" style="1"/>
    <col min="6487" max="6487" width="11.85546875" style="1" customWidth="1"/>
    <col min="6488" max="6488" width="9.42578125" style="1" customWidth="1"/>
    <col min="6489" max="6493" width="13.140625" style="1" customWidth="1"/>
    <col min="6494" max="6496" width="11.7109375" style="1" customWidth="1"/>
    <col min="6497" max="6497" width="13.7109375" style="1" customWidth="1"/>
    <col min="6498" max="6729" width="9.140625" style="1"/>
    <col min="6730" max="6730" width="38.28515625" style="1" customWidth="1"/>
    <col min="6731" max="6732" width="11.85546875" style="1" customWidth="1"/>
    <col min="6733" max="6733" width="12" style="1" customWidth="1"/>
    <col min="6734" max="6734" width="11.7109375" style="1" customWidth="1"/>
    <col min="6735" max="6735" width="11.85546875" style="1" customWidth="1"/>
    <col min="6736" max="6736" width="12.5703125" style="1" customWidth="1"/>
    <col min="6737" max="6737" width="11.85546875" style="1" customWidth="1"/>
    <col min="6738" max="6738" width="12" style="1" customWidth="1"/>
    <col min="6739" max="6739" width="11.5703125" style="1" customWidth="1"/>
    <col min="6740" max="6740" width="27.5703125" style="1" customWidth="1"/>
    <col min="6741" max="6741" width="11.140625" style="1" customWidth="1"/>
    <col min="6742" max="6742" width="9.140625" style="1"/>
    <col min="6743" max="6743" width="11.85546875" style="1" customWidth="1"/>
    <col min="6744" max="6744" width="9.42578125" style="1" customWidth="1"/>
    <col min="6745" max="6749" width="13.140625" style="1" customWidth="1"/>
    <col min="6750" max="6752" width="11.7109375" style="1" customWidth="1"/>
    <col min="6753" max="6753" width="13.7109375" style="1" customWidth="1"/>
    <col min="6754" max="6985" width="9.140625" style="1"/>
    <col min="6986" max="6986" width="38.28515625" style="1" customWidth="1"/>
    <col min="6987" max="6988" width="11.85546875" style="1" customWidth="1"/>
    <col min="6989" max="6989" width="12" style="1" customWidth="1"/>
    <col min="6990" max="6990" width="11.7109375" style="1" customWidth="1"/>
    <col min="6991" max="6991" width="11.85546875" style="1" customWidth="1"/>
    <col min="6992" max="6992" width="12.5703125" style="1" customWidth="1"/>
    <col min="6993" max="6993" width="11.85546875" style="1" customWidth="1"/>
    <col min="6994" max="6994" width="12" style="1" customWidth="1"/>
    <col min="6995" max="6995" width="11.5703125" style="1" customWidth="1"/>
    <col min="6996" max="6996" width="27.5703125" style="1" customWidth="1"/>
    <col min="6997" max="6997" width="11.140625" style="1" customWidth="1"/>
    <col min="6998" max="6998" width="9.140625" style="1"/>
    <col min="6999" max="6999" width="11.85546875" style="1" customWidth="1"/>
    <col min="7000" max="7000" width="9.42578125" style="1" customWidth="1"/>
    <col min="7001" max="7005" width="13.140625" style="1" customWidth="1"/>
    <col min="7006" max="7008" width="11.7109375" style="1" customWidth="1"/>
    <col min="7009" max="7009" width="13.7109375" style="1" customWidth="1"/>
    <col min="7010" max="7241" width="9.140625" style="1"/>
    <col min="7242" max="7242" width="38.28515625" style="1" customWidth="1"/>
    <col min="7243" max="7244" width="11.85546875" style="1" customWidth="1"/>
    <col min="7245" max="7245" width="12" style="1" customWidth="1"/>
    <col min="7246" max="7246" width="11.7109375" style="1" customWidth="1"/>
    <col min="7247" max="7247" width="11.85546875" style="1" customWidth="1"/>
    <col min="7248" max="7248" width="12.5703125" style="1" customWidth="1"/>
    <col min="7249" max="7249" width="11.85546875" style="1" customWidth="1"/>
    <col min="7250" max="7250" width="12" style="1" customWidth="1"/>
    <col min="7251" max="7251" width="11.5703125" style="1" customWidth="1"/>
    <col min="7252" max="7252" width="27.5703125" style="1" customWidth="1"/>
    <col min="7253" max="7253" width="11.140625" style="1" customWidth="1"/>
    <col min="7254" max="7254" width="9.140625" style="1"/>
    <col min="7255" max="7255" width="11.85546875" style="1" customWidth="1"/>
    <col min="7256" max="7256" width="9.42578125" style="1" customWidth="1"/>
    <col min="7257" max="7261" width="13.140625" style="1" customWidth="1"/>
    <col min="7262" max="7264" width="11.7109375" style="1" customWidth="1"/>
    <col min="7265" max="7265" width="13.7109375" style="1" customWidth="1"/>
    <col min="7266" max="7497" width="9.140625" style="1"/>
    <col min="7498" max="7498" width="38.28515625" style="1" customWidth="1"/>
    <col min="7499" max="7500" width="11.85546875" style="1" customWidth="1"/>
    <col min="7501" max="7501" width="12" style="1" customWidth="1"/>
    <col min="7502" max="7502" width="11.7109375" style="1" customWidth="1"/>
    <col min="7503" max="7503" width="11.85546875" style="1" customWidth="1"/>
    <col min="7504" max="7504" width="12.5703125" style="1" customWidth="1"/>
    <col min="7505" max="7505" width="11.85546875" style="1" customWidth="1"/>
    <col min="7506" max="7506" width="12" style="1" customWidth="1"/>
    <col min="7507" max="7507" width="11.5703125" style="1" customWidth="1"/>
    <col min="7508" max="7508" width="27.5703125" style="1" customWidth="1"/>
    <col min="7509" max="7509" width="11.140625" style="1" customWidth="1"/>
    <col min="7510" max="7510" width="9.140625" style="1"/>
    <col min="7511" max="7511" width="11.85546875" style="1" customWidth="1"/>
    <col min="7512" max="7512" width="9.42578125" style="1" customWidth="1"/>
    <col min="7513" max="7517" width="13.140625" style="1" customWidth="1"/>
    <col min="7518" max="7520" width="11.7109375" style="1" customWidth="1"/>
    <col min="7521" max="7521" width="13.7109375" style="1" customWidth="1"/>
    <col min="7522" max="7753" width="9.140625" style="1"/>
    <col min="7754" max="7754" width="38.28515625" style="1" customWidth="1"/>
    <col min="7755" max="7756" width="11.85546875" style="1" customWidth="1"/>
    <col min="7757" max="7757" width="12" style="1" customWidth="1"/>
    <col min="7758" max="7758" width="11.7109375" style="1" customWidth="1"/>
    <col min="7759" max="7759" width="11.85546875" style="1" customWidth="1"/>
    <col min="7760" max="7760" width="12.5703125" style="1" customWidth="1"/>
    <col min="7761" max="7761" width="11.85546875" style="1" customWidth="1"/>
    <col min="7762" max="7762" width="12" style="1" customWidth="1"/>
    <col min="7763" max="7763" width="11.5703125" style="1" customWidth="1"/>
    <col min="7764" max="7764" width="27.5703125" style="1" customWidth="1"/>
    <col min="7765" max="7765" width="11.140625" style="1" customWidth="1"/>
    <col min="7766" max="7766" width="9.140625" style="1"/>
    <col min="7767" max="7767" width="11.85546875" style="1" customWidth="1"/>
    <col min="7768" max="7768" width="9.42578125" style="1" customWidth="1"/>
    <col min="7769" max="7773" width="13.140625" style="1" customWidth="1"/>
    <col min="7774" max="7776" width="11.7109375" style="1" customWidth="1"/>
    <col min="7777" max="7777" width="13.7109375" style="1" customWidth="1"/>
    <col min="7778" max="8009" width="9.140625" style="1"/>
    <col min="8010" max="8010" width="38.28515625" style="1" customWidth="1"/>
    <col min="8011" max="8012" width="11.85546875" style="1" customWidth="1"/>
    <col min="8013" max="8013" width="12" style="1" customWidth="1"/>
    <col min="8014" max="8014" width="11.7109375" style="1" customWidth="1"/>
    <col min="8015" max="8015" width="11.85546875" style="1" customWidth="1"/>
    <col min="8016" max="8016" width="12.5703125" style="1" customWidth="1"/>
    <col min="8017" max="8017" width="11.85546875" style="1" customWidth="1"/>
    <col min="8018" max="8018" width="12" style="1" customWidth="1"/>
    <col min="8019" max="8019" width="11.5703125" style="1" customWidth="1"/>
    <col min="8020" max="8020" width="27.5703125" style="1" customWidth="1"/>
    <col min="8021" max="8021" width="11.140625" style="1" customWidth="1"/>
    <col min="8022" max="8022" width="9.140625" style="1"/>
    <col min="8023" max="8023" width="11.85546875" style="1" customWidth="1"/>
    <col min="8024" max="8024" width="9.42578125" style="1" customWidth="1"/>
    <col min="8025" max="8029" width="13.140625" style="1" customWidth="1"/>
    <col min="8030" max="8032" width="11.7109375" style="1" customWidth="1"/>
    <col min="8033" max="8033" width="13.7109375" style="1" customWidth="1"/>
    <col min="8034" max="8265" width="9.140625" style="1"/>
    <col min="8266" max="8266" width="38.28515625" style="1" customWidth="1"/>
    <col min="8267" max="8268" width="11.85546875" style="1" customWidth="1"/>
    <col min="8269" max="8269" width="12" style="1" customWidth="1"/>
    <col min="8270" max="8270" width="11.7109375" style="1" customWidth="1"/>
    <col min="8271" max="8271" width="11.85546875" style="1" customWidth="1"/>
    <col min="8272" max="8272" width="12.5703125" style="1" customWidth="1"/>
    <col min="8273" max="8273" width="11.85546875" style="1" customWidth="1"/>
    <col min="8274" max="8274" width="12" style="1" customWidth="1"/>
    <col min="8275" max="8275" width="11.5703125" style="1" customWidth="1"/>
    <col min="8276" max="8276" width="27.5703125" style="1" customWidth="1"/>
    <col min="8277" max="8277" width="11.140625" style="1" customWidth="1"/>
    <col min="8278" max="8278" width="9.140625" style="1"/>
    <col min="8279" max="8279" width="11.85546875" style="1" customWidth="1"/>
    <col min="8280" max="8280" width="9.42578125" style="1" customWidth="1"/>
    <col min="8281" max="8285" width="13.140625" style="1" customWidth="1"/>
    <col min="8286" max="8288" width="11.7109375" style="1" customWidth="1"/>
    <col min="8289" max="8289" width="13.7109375" style="1" customWidth="1"/>
    <col min="8290" max="8521" width="9.140625" style="1"/>
    <col min="8522" max="8522" width="38.28515625" style="1" customWidth="1"/>
    <col min="8523" max="8524" width="11.85546875" style="1" customWidth="1"/>
    <col min="8525" max="8525" width="12" style="1" customWidth="1"/>
    <col min="8526" max="8526" width="11.7109375" style="1" customWidth="1"/>
    <col min="8527" max="8527" width="11.85546875" style="1" customWidth="1"/>
    <col min="8528" max="8528" width="12.5703125" style="1" customWidth="1"/>
    <col min="8529" max="8529" width="11.85546875" style="1" customWidth="1"/>
    <col min="8530" max="8530" width="12" style="1" customWidth="1"/>
    <col min="8531" max="8531" width="11.5703125" style="1" customWidth="1"/>
    <col min="8532" max="8532" width="27.5703125" style="1" customWidth="1"/>
    <col min="8533" max="8533" width="11.140625" style="1" customWidth="1"/>
    <col min="8534" max="8534" width="9.140625" style="1"/>
    <col min="8535" max="8535" width="11.85546875" style="1" customWidth="1"/>
    <col min="8536" max="8536" width="9.42578125" style="1" customWidth="1"/>
    <col min="8537" max="8541" width="13.140625" style="1" customWidth="1"/>
    <col min="8542" max="8544" width="11.7109375" style="1" customWidth="1"/>
    <col min="8545" max="8545" width="13.7109375" style="1" customWidth="1"/>
    <col min="8546" max="8777" width="9.140625" style="1"/>
    <col min="8778" max="8778" width="38.28515625" style="1" customWidth="1"/>
    <col min="8779" max="8780" width="11.85546875" style="1" customWidth="1"/>
    <col min="8781" max="8781" width="12" style="1" customWidth="1"/>
    <col min="8782" max="8782" width="11.7109375" style="1" customWidth="1"/>
    <col min="8783" max="8783" width="11.85546875" style="1" customWidth="1"/>
    <col min="8784" max="8784" width="12.5703125" style="1" customWidth="1"/>
    <col min="8785" max="8785" width="11.85546875" style="1" customWidth="1"/>
    <col min="8786" max="8786" width="12" style="1" customWidth="1"/>
    <col min="8787" max="8787" width="11.5703125" style="1" customWidth="1"/>
    <col min="8788" max="8788" width="27.5703125" style="1" customWidth="1"/>
    <col min="8789" max="8789" width="11.140625" style="1" customWidth="1"/>
    <col min="8790" max="8790" width="9.140625" style="1"/>
    <col min="8791" max="8791" width="11.85546875" style="1" customWidth="1"/>
    <col min="8792" max="8792" width="9.42578125" style="1" customWidth="1"/>
    <col min="8793" max="8797" width="13.140625" style="1" customWidth="1"/>
    <col min="8798" max="8800" width="11.7109375" style="1" customWidth="1"/>
    <col min="8801" max="8801" width="13.7109375" style="1" customWidth="1"/>
    <col min="8802" max="9033" width="9.140625" style="1"/>
    <col min="9034" max="9034" width="38.28515625" style="1" customWidth="1"/>
    <col min="9035" max="9036" width="11.85546875" style="1" customWidth="1"/>
    <col min="9037" max="9037" width="12" style="1" customWidth="1"/>
    <col min="9038" max="9038" width="11.7109375" style="1" customWidth="1"/>
    <col min="9039" max="9039" width="11.85546875" style="1" customWidth="1"/>
    <col min="9040" max="9040" width="12.5703125" style="1" customWidth="1"/>
    <col min="9041" max="9041" width="11.85546875" style="1" customWidth="1"/>
    <col min="9042" max="9042" width="12" style="1" customWidth="1"/>
    <col min="9043" max="9043" width="11.5703125" style="1" customWidth="1"/>
    <col min="9044" max="9044" width="27.5703125" style="1" customWidth="1"/>
    <col min="9045" max="9045" width="11.140625" style="1" customWidth="1"/>
    <col min="9046" max="9046" width="9.140625" style="1"/>
    <col min="9047" max="9047" width="11.85546875" style="1" customWidth="1"/>
    <col min="9048" max="9048" width="9.42578125" style="1" customWidth="1"/>
    <col min="9049" max="9053" width="13.140625" style="1" customWidth="1"/>
    <col min="9054" max="9056" width="11.7109375" style="1" customWidth="1"/>
    <col min="9057" max="9057" width="13.7109375" style="1" customWidth="1"/>
    <col min="9058" max="9289" width="9.140625" style="1"/>
    <col min="9290" max="9290" width="38.28515625" style="1" customWidth="1"/>
    <col min="9291" max="9292" width="11.85546875" style="1" customWidth="1"/>
    <col min="9293" max="9293" width="12" style="1" customWidth="1"/>
    <col min="9294" max="9294" width="11.7109375" style="1" customWidth="1"/>
    <col min="9295" max="9295" width="11.85546875" style="1" customWidth="1"/>
    <col min="9296" max="9296" width="12.5703125" style="1" customWidth="1"/>
    <col min="9297" max="9297" width="11.85546875" style="1" customWidth="1"/>
    <col min="9298" max="9298" width="12" style="1" customWidth="1"/>
    <col min="9299" max="9299" width="11.5703125" style="1" customWidth="1"/>
    <col min="9300" max="9300" width="27.5703125" style="1" customWidth="1"/>
    <col min="9301" max="9301" width="11.140625" style="1" customWidth="1"/>
    <col min="9302" max="9302" width="9.140625" style="1"/>
    <col min="9303" max="9303" width="11.85546875" style="1" customWidth="1"/>
    <col min="9304" max="9304" width="9.42578125" style="1" customWidth="1"/>
    <col min="9305" max="9309" width="13.140625" style="1" customWidth="1"/>
    <col min="9310" max="9312" width="11.7109375" style="1" customWidth="1"/>
    <col min="9313" max="9313" width="13.7109375" style="1" customWidth="1"/>
    <col min="9314" max="9545" width="9.140625" style="1"/>
    <col min="9546" max="9546" width="38.28515625" style="1" customWidth="1"/>
    <col min="9547" max="9548" width="11.85546875" style="1" customWidth="1"/>
    <col min="9549" max="9549" width="12" style="1" customWidth="1"/>
    <col min="9550" max="9550" width="11.7109375" style="1" customWidth="1"/>
    <col min="9551" max="9551" width="11.85546875" style="1" customWidth="1"/>
    <col min="9552" max="9552" width="12.5703125" style="1" customWidth="1"/>
    <col min="9553" max="9553" width="11.85546875" style="1" customWidth="1"/>
    <col min="9554" max="9554" width="12" style="1" customWidth="1"/>
    <col min="9555" max="9555" width="11.5703125" style="1" customWidth="1"/>
    <col min="9556" max="9556" width="27.5703125" style="1" customWidth="1"/>
    <col min="9557" max="9557" width="11.140625" style="1" customWidth="1"/>
    <col min="9558" max="9558" width="9.140625" style="1"/>
    <col min="9559" max="9559" width="11.85546875" style="1" customWidth="1"/>
    <col min="9560" max="9560" width="9.42578125" style="1" customWidth="1"/>
    <col min="9561" max="9565" width="13.140625" style="1" customWidth="1"/>
    <col min="9566" max="9568" width="11.7109375" style="1" customWidth="1"/>
    <col min="9569" max="9569" width="13.7109375" style="1" customWidth="1"/>
    <col min="9570" max="9801" width="9.140625" style="1"/>
    <col min="9802" max="9802" width="38.28515625" style="1" customWidth="1"/>
    <col min="9803" max="9804" width="11.85546875" style="1" customWidth="1"/>
    <col min="9805" max="9805" width="12" style="1" customWidth="1"/>
    <col min="9806" max="9806" width="11.7109375" style="1" customWidth="1"/>
    <col min="9807" max="9807" width="11.85546875" style="1" customWidth="1"/>
    <col min="9808" max="9808" width="12.5703125" style="1" customWidth="1"/>
    <col min="9809" max="9809" width="11.85546875" style="1" customWidth="1"/>
    <col min="9810" max="9810" width="12" style="1" customWidth="1"/>
    <col min="9811" max="9811" width="11.5703125" style="1" customWidth="1"/>
    <col min="9812" max="9812" width="27.5703125" style="1" customWidth="1"/>
    <col min="9813" max="9813" width="11.140625" style="1" customWidth="1"/>
    <col min="9814" max="9814" width="9.140625" style="1"/>
    <col min="9815" max="9815" width="11.85546875" style="1" customWidth="1"/>
    <col min="9816" max="9816" width="9.42578125" style="1" customWidth="1"/>
    <col min="9817" max="9821" width="13.140625" style="1" customWidth="1"/>
    <col min="9822" max="9824" width="11.7109375" style="1" customWidth="1"/>
    <col min="9825" max="9825" width="13.7109375" style="1" customWidth="1"/>
    <col min="9826" max="10057" width="9.140625" style="1"/>
    <col min="10058" max="10058" width="38.28515625" style="1" customWidth="1"/>
    <col min="10059" max="10060" width="11.85546875" style="1" customWidth="1"/>
    <col min="10061" max="10061" width="12" style="1" customWidth="1"/>
    <col min="10062" max="10062" width="11.7109375" style="1" customWidth="1"/>
    <col min="10063" max="10063" width="11.85546875" style="1" customWidth="1"/>
    <col min="10064" max="10064" width="12.5703125" style="1" customWidth="1"/>
    <col min="10065" max="10065" width="11.85546875" style="1" customWidth="1"/>
    <col min="10066" max="10066" width="12" style="1" customWidth="1"/>
    <col min="10067" max="10067" width="11.5703125" style="1" customWidth="1"/>
    <col min="10068" max="10068" width="27.5703125" style="1" customWidth="1"/>
    <col min="10069" max="10069" width="11.140625" style="1" customWidth="1"/>
    <col min="10070" max="10070" width="9.140625" style="1"/>
    <col min="10071" max="10071" width="11.85546875" style="1" customWidth="1"/>
    <col min="10072" max="10072" width="9.42578125" style="1" customWidth="1"/>
    <col min="10073" max="10077" width="13.140625" style="1" customWidth="1"/>
    <col min="10078" max="10080" width="11.7109375" style="1" customWidth="1"/>
    <col min="10081" max="10081" width="13.7109375" style="1" customWidth="1"/>
    <col min="10082" max="10313" width="9.140625" style="1"/>
    <col min="10314" max="10314" width="38.28515625" style="1" customWidth="1"/>
    <col min="10315" max="10316" width="11.85546875" style="1" customWidth="1"/>
    <col min="10317" max="10317" width="12" style="1" customWidth="1"/>
    <col min="10318" max="10318" width="11.7109375" style="1" customWidth="1"/>
    <col min="10319" max="10319" width="11.85546875" style="1" customWidth="1"/>
    <col min="10320" max="10320" width="12.5703125" style="1" customWidth="1"/>
    <col min="10321" max="10321" width="11.85546875" style="1" customWidth="1"/>
    <col min="10322" max="10322" width="12" style="1" customWidth="1"/>
    <col min="10323" max="10323" width="11.5703125" style="1" customWidth="1"/>
    <col min="10324" max="10324" width="27.5703125" style="1" customWidth="1"/>
    <col min="10325" max="10325" width="11.140625" style="1" customWidth="1"/>
    <col min="10326" max="10326" width="9.140625" style="1"/>
    <col min="10327" max="10327" width="11.85546875" style="1" customWidth="1"/>
    <col min="10328" max="10328" width="9.42578125" style="1" customWidth="1"/>
    <col min="10329" max="10333" width="13.140625" style="1" customWidth="1"/>
    <col min="10334" max="10336" width="11.7109375" style="1" customWidth="1"/>
    <col min="10337" max="10337" width="13.7109375" style="1" customWidth="1"/>
    <col min="10338" max="10569" width="9.140625" style="1"/>
    <col min="10570" max="10570" width="38.28515625" style="1" customWidth="1"/>
    <col min="10571" max="10572" width="11.85546875" style="1" customWidth="1"/>
    <col min="10573" max="10573" width="12" style="1" customWidth="1"/>
    <col min="10574" max="10574" width="11.7109375" style="1" customWidth="1"/>
    <col min="10575" max="10575" width="11.85546875" style="1" customWidth="1"/>
    <col min="10576" max="10576" width="12.5703125" style="1" customWidth="1"/>
    <col min="10577" max="10577" width="11.85546875" style="1" customWidth="1"/>
    <col min="10578" max="10578" width="12" style="1" customWidth="1"/>
    <col min="10579" max="10579" width="11.5703125" style="1" customWidth="1"/>
    <col min="10580" max="10580" width="27.5703125" style="1" customWidth="1"/>
    <col min="10581" max="10581" width="11.140625" style="1" customWidth="1"/>
    <col min="10582" max="10582" width="9.140625" style="1"/>
    <col min="10583" max="10583" width="11.85546875" style="1" customWidth="1"/>
    <col min="10584" max="10584" width="9.42578125" style="1" customWidth="1"/>
    <col min="10585" max="10589" width="13.140625" style="1" customWidth="1"/>
    <col min="10590" max="10592" width="11.7109375" style="1" customWidth="1"/>
    <col min="10593" max="10593" width="13.7109375" style="1" customWidth="1"/>
    <col min="10594" max="10825" width="9.140625" style="1"/>
    <col min="10826" max="10826" width="38.28515625" style="1" customWidth="1"/>
    <col min="10827" max="10828" width="11.85546875" style="1" customWidth="1"/>
    <col min="10829" max="10829" width="12" style="1" customWidth="1"/>
    <col min="10830" max="10830" width="11.7109375" style="1" customWidth="1"/>
    <col min="10831" max="10831" width="11.85546875" style="1" customWidth="1"/>
    <col min="10832" max="10832" width="12.5703125" style="1" customWidth="1"/>
    <col min="10833" max="10833" width="11.85546875" style="1" customWidth="1"/>
    <col min="10834" max="10834" width="12" style="1" customWidth="1"/>
    <col min="10835" max="10835" width="11.5703125" style="1" customWidth="1"/>
    <col min="10836" max="10836" width="27.5703125" style="1" customWidth="1"/>
    <col min="10837" max="10837" width="11.140625" style="1" customWidth="1"/>
    <col min="10838" max="10838" width="9.140625" style="1"/>
    <col min="10839" max="10839" width="11.85546875" style="1" customWidth="1"/>
    <col min="10840" max="10840" width="9.42578125" style="1" customWidth="1"/>
    <col min="10841" max="10845" width="13.140625" style="1" customWidth="1"/>
    <col min="10846" max="10848" width="11.7109375" style="1" customWidth="1"/>
    <col min="10849" max="10849" width="13.7109375" style="1" customWidth="1"/>
    <col min="10850" max="11081" width="9.140625" style="1"/>
    <col min="11082" max="11082" width="38.28515625" style="1" customWidth="1"/>
    <col min="11083" max="11084" width="11.85546875" style="1" customWidth="1"/>
    <col min="11085" max="11085" width="12" style="1" customWidth="1"/>
    <col min="11086" max="11086" width="11.7109375" style="1" customWidth="1"/>
    <col min="11087" max="11087" width="11.85546875" style="1" customWidth="1"/>
    <col min="11088" max="11088" width="12.5703125" style="1" customWidth="1"/>
    <col min="11089" max="11089" width="11.85546875" style="1" customWidth="1"/>
    <col min="11090" max="11090" width="12" style="1" customWidth="1"/>
    <col min="11091" max="11091" width="11.5703125" style="1" customWidth="1"/>
    <col min="11092" max="11092" width="27.5703125" style="1" customWidth="1"/>
    <col min="11093" max="11093" width="11.140625" style="1" customWidth="1"/>
    <col min="11094" max="11094" width="9.140625" style="1"/>
    <col min="11095" max="11095" width="11.85546875" style="1" customWidth="1"/>
    <col min="11096" max="11096" width="9.42578125" style="1" customWidth="1"/>
    <col min="11097" max="11101" width="13.140625" style="1" customWidth="1"/>
    <col min="11102" max="11104" width="11.7109375" style="1" customWidth="1"/>
    <col min="11105" max="11105" width="13.7109375" style="1" customWidth="1"/>
    <col min="11106" max="11337" width="9.140625" style="1"/>
    <col min="11338" max="11338" width="38.28515625" style="1" customWidth="1"/>
    <col min="11339" max="11340" width="11.85546875" style="1" customWidth="1"/>
    <col min="11341" max="11341" width="12" style="1" customWidth="1"/>
    <col min="11342" max="11342" width="11.7109375" style="1" customWidth="1"/>
    <col min="11343" max="11343" width="11.85546875" style="1" customWidth="1"/>
    <col min="11344" max="11344" width="12.5703125" style="1" customWidth="1"/>
    <col min="11345" max="11345" width="11.85546875" style="1" customWidth="1"/>
    <col min="11346" max="11346" width="12" style="1" customWidth="1"/>
    <col min="11347" max="11347" width="11.5703125" style="1" customWidth="1"/>
    <col min="11348" max="11348" width="27.5703125" style="1" customWidth="1"/>
    <col min="11349" max="11349" width="11.140625" style="1" customWidth="1"/>
    <col min="11350" max="11350" width="9.140625" style="1"/>
    <col min="11351" max="11351" width="11.85546875" style="1" customWidth="1"/>
    <col min="11352" max="11352" width="9.42578125" style="1" customWidth="1"/>
    <col min="11353" max="11357" width="13.140625" style="1" customWidth="1"/>
    <col min="11358" max="11360" width="11.7109375" style="1" customWidth="1"/>
    <col min="11361" max="11361" width="13.7109375" style="1" customWidth="1"/>
    <col min="11362" max="11593" width="9.140625" style="1"/>
    <col min="11594" max="11594" width="38.28515625" style="1" customWidth="1"/>
    <col min="11595" max="11596" width="11.85546875" style="1" customWidth="1"/>
    <col min="11597" max="11597" width="12" style="1" customWidth="1"/>
    <col min="11598" max="11598" width="11.7109375" style="1" customWidth="1"/>
    <col min="11599" max="11599" width="11.85546875" style="1" customWidth="1"/>
    <col min="11600" max="11600" width="12.5703125" style="1" customWidth="1"/>
    <col min="11601" max="11601" width="11.85546875" style="1" customWidth="1"/>
    <col min="11602" max="11602" width="12" style="1" customWidth="1"/>
    <col min="11603" max="11603" width="11.5703125" style="1" customWidth="1"/>
    <col min="11604" max="11604" width="27.5703125" style="1" customWidth="1"/>
    <col min="11605" max="11605" width="11.140625" style="1" customWidth="1"/>
    <col min="11606" max="11606" width="9.140625" style="1"/>
    <col min="11607" max="11607" width="11.85546875" style="1" customWidth="1"/>
    <col min="11608" max="11608" width="9.42578125" style="1" customWidth="1"/>
    <col min="11609" max="11613" width="13.140625" style="1" customWidth="1"/>
    <col min="11614" max="11616" width="11.7109375" style="1" customWidth="1"/>
    <col min="11617" max="11617" width="13.7109375" style="1" customWidth="1"/>
    <col min="11618" max="11849" width="9.140625" style="1"/>
    <col min="11850" max="11850" width="38.28515625" style="1" customWidth="1"/>
    <col min="11851" max="11852" width="11.85546875" style="1" customWidth="1"/>
    <col min="11853" max="11853" width="12" style="1" customWidth="1"/>
    <col min="11854" max="11854" width="11.7109375" style="1" customWidth="1"/>
    <col min="11855" max="11855" width="11.85546875" style="1" customWidth="1"/>
    <col min="11856" max="11856" width="12.5703125" style="1" customWidth="1"/>
    <col min="11857" max="11857" width="11.85546875" style="1" customWidth="1"/>
    <col min="11858" max="11858" width="12" style="1" customWidth="1"/>
    <col min="11859" max="11859" width="11.5703125" style="1" customWidth="1"/>
    <col min="11860" max="11860" width="27.5703125" style="1" customWidth="1"/>
    <col min="11861" max="11861" width="11.140625" style="1" customWidth="1"/>
    <col min="11862" max="11862" width="9.140625" style="1"/>
    <col min="11863" max="11863" width="11.85546875" style="1" customWidth="1"/>
    <col min="11864" max="11864" width="9.42578125" style="1" customWidth="1"/>
    <col min="11865" max="11869" width="13.140625" style="1" customWidth="1"/>
    <col min="11870" max="11872" width="11.7109375" style="1" customWidth="1"/>
    <col min="11873" max="11873" width="13.7109375" style="1" customWidth="1"/>
    <col min="11874" max="12105" width="9.140625" style="1"/>
    <col min="12106" max="12106" width="38.28515625" style="1" customWidth="1"/>
    <col min="12107" max="12108" width="11.85546875" style="1" customWidth="1"/>
    <col min="12109" max="12109" width="12" style="1" customWidth="1"/>
    <col min="12110" max="12110" width="11.7109375" style="1" customWidth="1"/>
    <col min="12111" max="12111" width="11.85546875" style="1" customWidth="1"/>
    <col min="12112" max="12112" width="12.5703125" style="1" customWidth="1"/>
    <col min="12113" max="12113" width="11.85546875" style="1" customWidth="1"/>
    <col min="12114" max="12114" width="12" style="1" customWidth="1"/>
    <col min="12115" max="12115" width="11.5703125" style="1" customWidth="1"/>
    <col min="12116" max="12116" width="27.5703125" style="1" customWidth="1"/>
    <col min="12117" max="12117" width="11.140625" style="1" customWidth="1"/>
    <col min="12118" max="12118" width="9.140625" style="1"/>
    <col min="12119" max="12119" width="11.85546875" style="1" customWidth="1"/>
    <col min="12120" max="12120" width="9.42578125" style="1" customWidth="1"/>
    <col min="12121" max="12125" width="13.140625" style="1" customWidth="1"/>
    <col min="12126" max="12128" width="11.7109375" style="1" customWidth="1"/>
    <col min="12129" max="12129" width="13.7109375" style="1" customWidth="1"/>
    <col min="12130" max="12361" width="9.140625" style="1"/>
    <col min="12362" max="12362" width="38.28515625" style="1" customWidth="1"/>
    <col min="12363" max="12364" width="11.85546875" style="1" customWidth="1"/>
    <col min="12365" max="12365" width="12" style="1" customWidth="1"/>
    <col min="12366" max="12366" width="11.7109375" style="1" customWidth="1"/>
    <col min="12367" max="12367" width="11.85546875" style="1" customWidth="1"/>
    <col min="12368" max="12368" width="12.5703125" style="1" customWidth="1"/>
    <col min="12369" max="12369" width="11.85546875" style="1" customWidth="1"/>
    <col min="12370" max="12370" width="12" style="1" customWidth="1"/>
    <col min="12371" max="12371" width="11.5703125" style="1" customWidth="1"/>
    <col min="12372" max="12372" width="27.5703125" style="1" customWidth="1"/>
    <col min="12373" max="12373" width="11.140625" style="1" customWidth="1"/>
    <col min="12374" max="12374" width="9.140625" style="1"/>
    <col min="12375" max="12375" width="11.85546875" style="1" customWidth="1"/>
    <col min="12376" max="12376" width="9.42578125" style="1" customWidth="1"/>
    <col min="12377" max="12381" width="13.140625" style="1" customWidth="1"/>
    <col min="12382" max="12384" width="11.7109375" style="1" customWidth="1"/>
    <col min="12385" max="12385" width="13.7109375" style="1" customWidth="1"/>
    <col min="12386" max="12617" width="9.140625" style="1"/>
    <col min="12618" max="12618" width="38.28515625" style="1" customWidth="1"/>
    <col min="12619" max="12620" width="11.85546875" style="1" customWidth="1"/>
    <col min="12621" max="12621" width="12" style="1" customWidth="1"/>
    <col min="12622" max="12622" width="11.7109375" style="1" customWidth="1"/>
    <col min="12623" max="12623" width="11.85546875" style="1" customWidth="1"/>
    <col min="12624" max="12624" width="12.5703125" style="1" customWidth="1"/>
    <col min="12625" max="12625" width="11.85546875" style="1" customWidth="1"/>
    <col min="12626" max="12626" width="12" style="1" customWidth="1"/>
    <col min="12627" max="12627" width="11.5703125" style="1" customWidth="1"/>
    <col min="12628" max="12628" width="27.5703125" style="1" customWidth="1"/>
    <col min="12629" max="12629" width="11.140625" style="1" customWidth="1"/>
    <col min="12630" max="12630" width="9.140625" style="1"/>
    <col min="12631" max="12631" width="11.85546875" style="1" customWidth="1"/>
    <col min="12632" max="12632" width="9.42578125" style="1" customWidth="1"/>
    <col min="12633" max="12637" width="13.140625" style="1" customWidth="1"/>
    <col min="12638" max="12640" width="11.7109375" style="1" customWidth="1"/>
    <col min="12641" max="12641" width="13.7109375" style="1" customWidth="1"/>
    <col min="12642" max="12873" width="9.140625" style="1"/>
    <col min="12874" max="12874" width="38.28515625" style="1" customWidth="1"/>
    <col min="12875" max="12876" width="11.85546875" style="1" customWidth="1"/>
    <col min="12877" max="12877" width="12" style="1" customWidth="1"/>
    <col min="12878" max="12878" width="11.7109375" style="1" customWidth="1"/>
    <col min="12879" max="12879" width="11.85546875" style="1" customWidth="1"/>
    <col min="12880" max="12880" width="12.5703125" style="1" customWidth="1"/>
    <col min="12881" max="12881" width="11.85546875" style="1" customWidth="1"/>
    <col min="12882" max="12882" width="12" style="1" customWidth="1"/>
    <col min="12883" max="12883" width="11.5703125" style="1" customWidth="1"/>
    <col min="12884" max="12884" width="27.5703125" style="1" customWidth="1"/>
    <col min="12885" max="12885" width="11.140625" style="1" customWidth="1"/>
    <col min="12886" max="12886" width="9.140625" style="1"/>
    <col min="12887" max="12887" width="11.85546875" style="1" customWidth="1"/>
    <col min="12888" max="12888" width="9.42578125" style="1" customWidth="1"/>
    <col min="12889" max="12893" width="13.140625" style="1" customWidth="1"/>
    <col min="12894" max="12896" width="11.7109375" style="1" customWidth="1"/>
    <col min="12897" max="12897" width="13.7109375" style="1" customWidth="1"/>
    <col min="12898" max="13129" width="9.140625" style="1"/>
    <col min="13130" max="13130" width="38.28515625" style="1" customWidth="1"/>
    <col min="13131" max="13132" width="11.85546875" style="1" customWidth="1"/>
    <col min="13133" max="13133" width="12" style="1" customWidth="1"/>
    <col min="13134" max="13134" width="11.7109375" style="1" customWidth="1"/>
    <col min="13135" max="13135" width="11.85546875" style="1" customWidth="1"/>
    <col min="13136" max="13136" width="12.5703125" style="1" customWidth="1"/>
    <col min="13137" max="13137" width="11.85546875" style="1" customWidth="1"/>
    <col min="13138" max="13138" width="12" style="1" customWidth="1"/>
    <col min="13139" max="13139" width="11.5703125" style="1" customWidth="1"/>
    <col min="13140" max="13140" width="27.5703125" style="1" customWidth="1"/>
    <col min="13141" max="13141" width="11.140625" style="1" customWidth="1"/>
    <col min="13142" max="13142" width="9.140625" style="1"/>
    <col min="13143" max="13143" width="11.85546875" style="1" customWidth="1"/>
    <col min="13144" max="13144" width="9.42578125" style="1" customWidth="1"/>
    <col min="13145" max="13149" width="13.140625" style="1" customWidth="1"/>
    <col min="13150" max="13152" width="11.7109375" style="1" customWidth="1"/>
    <col min="13153" max="13153" width="13.7109375" style="1" customWidth="1"/>
    <col min="13154" max="13385" width="9.140625" style="1"/>
    <col min="13386" max="13386" width="38.28515625" style="1" customWidth="1"/>
    <col min="13387" max="13388" width="11.85546875" style="1" customWidth="1"/>
    <col min="13389" max="13389" width="12" style="1" customWidth="1"/>
    <col min="13390" max="13390" width="11.7109375" style="1" customWidth="1"/>
    <col min="13391" max="13391" width="11.85546875" style="1" customWidth="1"/>
    <col min="13392" max="13392" width="12.5703125" style="1" customWidth="1"/>
    <col min="13393" max="13393" width="11.85546875" style="1" customWidth="1"/>
    <col min="13394" max="13394" width="12" style="1" customWidth="1"/>
    <col min="13395" max="13395" width="11.5703125" style="1" customWidth="1"/>
    <col min="13396" max="13396" width="27.5703125" style="1" customWidth="1"/>
    <col min="13397" max="13397" width="11.140625" style="1" customWidth="1"/>
    <col min="13398" max="13398" width="9.140625" style="1"/>
    <col min="13399" max="13399" width="11.85546875" style="1" customWidth="1"/>
    <col min="13400" max="13400" width="9.42578125" style="1" customWidth="1"/>
    <col min="13401" max="13405" width="13.140625" style="1" customWidth="1"/>
    <col min="13406" max="13408" width="11.7109375" style="1" customWidth="1"/>
    <col min="13409" max="13409" width="13.7109375" style="1" customWidth="1"/>
    <col min="13410" max="13641" width="9.140625" style="1"/>
    <col min="13642" max="13642" width="38.28515625" style="1" customWidth="1"/>
    <col min="13643" max="13644" width="11.85546875" style="1" customWidth="1"/>
    <col min="13645" max="13645" width="12" style="1" customWidth="1"/>
    <col min="13646" max="13646" width="11.7109375" style="1" customWidth="1"/>
    <col min="13647" max="13647" width="11.85546875" style="1" customWidth="1"/>
    <col min="13648" max="13648" width="12.5703125" style="1" customWidth="1"/>
    <col min="13649" max="13649" width="11.85546875" style="1" customWidth="1"/>
    <col min="13650" max="13650" width="12" style="1" customWidth="1"/>
    <col min="13651" max="13651" width="11.5703125" style="1" customWidth="1"/>
    <col min="13652" max="13652" width="27.5703125" style="1" customWidth="1"/>
    <col min="13653" max="13653" width="11.140625" style="1" customWidth="1"/>
    <col min="13654" max="13654" width="9.140625" style="1"/>
    <col min="13655" max="13655" width="11.85546875" style="1" customWidth="1"/>
    <col min="13656" max="13656" width="9.42578125" style="1" customWidth="1"/>
    <col min="13657" max="13661" width="13.140625" style="1" customWidth="1"/>
    <col min="13662" max="13664" width="11.7109375" style="1" customWidth="1"/>
    <col min="13665" max="13665" width="13.7109375" style="1" customWidth="1"/>
    <col min="13666" max="13897" width="9.140625" style="1"/>
    <col min="13898" max="13898" width="38.28515625" style="1" customWidth="1"/>
    <col min="13899" max="13900" width="11.85546875" style="1" customWidth="1"/>
    <col min="13901" max="13901" width="12" style="1" customWidth="1"/>
    <col min="13902" max="13902" width="11.7109375" style="1" customWidth="1"/>
    <col min="13903" max="13903" width="11.85546875" style="1" customWidth="1"/>
    <col min="13904" max="13904" width="12.5703125" style="1" customWidth="1"/>
    <col min="13905" max="13905" width="11.85546875" style="1" customWidth="1"/>
    <col min="13906" max="13906" width="12" style="1" customWidth="1"/>
    <col min="13907" max="13907" width="11.5703125" style="1" customWidth="1"/>
    <col min="13908" max="13908" width="27.5703125" style="1" customWidth="1"/>
    <col min="13909" max="13909" width="11.140625" style="1" customWidth="1"/>
    <col min="13910" max="13910" width="9.140625" style="1"/>
    <col min="13911" max="13911" width="11.85546875" style="1" customWidth="1"/>
    <col min="13912" max="13912" width="9.42578125" style="1" customWidth="1"/>
    <col min="13913" max="13917" width="13.140625" style="1" customWidth="1"/>
    <col min="13918" max="13920" width="11.7109375" style="1" customWidth="1"/>
    <col min="13921" max="13921" width="13.7109375" style="1" customWidth="1"/>
    <col min="13922" max="14153" width="9.140625" style="1"/>
    <col min="14154" max="14154" width="38.28515625" style="1" customWidth="1"/>
    <col min="14155" max="14156" width="11.85546875" style="1" customWidth="1"/>
    <col min="14157" max="14157" width="12" style="1" customWidth="1"/>
    <col min="14158" max="14158" width="11.7109375" style="1" customWidth="1"/>
    <col min="14159" max="14159" width="11.85546875" style="1" customWidth="1"/>
    <col min="14160" max="14160" width="12.5703125" style="1" customWidth="1"/>
    <col min="14161" max="14161" width="11.85546875" style="1" customWidth="1"/>
    <col min="14162" max="14162" width="12" style="1" customWidth="1"/>
    <col min="14163" max="14163" width="11.5703125" style="1" customWidth="1"/>
    <col min="14164" max="14164" width="27.5703125" style="1" customWidth="1"/>
    <col min="14165" max="14165" width="11.140625" style="1" customWidth="1"/>
    <col min="14166" max="14166" width="9.140625" style="1"/>
    <col min="14167" max="14167" width="11.85546875" style="1" customWidth="1"/>
    <col min="14168" max="14168" width="9.42578125" style="1" customWidth="1"/>
    <col min="14169" max="14173" width="13.140625" style="1" customWidth="1"/>
    <col min="14174" max="14176" width="11.7109375" style="1" customWidth="1"/>
    <col min="14177" max="14177" width="13.7109375" style="1" customWidth="1"/>
    <col min="14178" max="14409" width="9.140625" style="1"/>
    <col min="14410" max="14410" width="38.28515625" style="1" customWidth="1"/>
    <col min="14411" max="14412" width="11.85546875" style="1" customWidth="1"/>
    <col min="14413" max="14413" width="12" style="1" customWidth="1"/>
    <col min="14414" max="14414" width="11.7109375" style="1" customWidth="1"/>
    <col min="14415" max="14415" width="11.85546875" style="1" customWidth="1"/>
    <col min="14416" max="14416" width="12.5703125" style="1" customWidth="1"/>
    <col min="14417" max="14417" width="11.85546875" style="1" customWidth="1"/>
    <col min="14418" max="14418" width="12" style="1" customWidth="1"/>
    <col min="14419" max="14419" width="11.5703125" style="1" customWidth="1"/>
    <col min="14420" max="14420" width="27.5703125" style="1" customWidth="1"/>
    <col min="14421" max="14421" width="11.140625" style="1" customWidth="1"/>
    <col min="14422" max="14422" width="9.140625" style="1"/>
    <col min="14423" max="14423" width="11.85546875" style="1" customWidth="1"/>
    <col min="14424" max="14424" width="9.42578125" style="1" customWidth="1"/>
    <col min="14425" max="14429" width="13.140625" style="1" customWidth="1"/>
    <col min="14430" max="14432" width="11.7109375" style="1" customWidth="1"/>
    <col min="14433" max="14433" width="13.7109375" style="1" customWidth="1"/>
    <col min="14434" max="14665" width="9.140625" style="1"/>
    <col min="14666" max="14666" width="38.28515625" style="1" customWidth="1"/>
    <col min="14667" max="14668" width="11.85546875" style="1" customWidth="1"/>
    <col min="14669" max="14669" width="12" style="1" customWidth="1"/>
    <col min="14670" max="14670" width="11.7109375" style="1" customWidth="1"/>
    <col min="14671" max="14671" width="11.85546875" style="1" customWidth="1"/>
    <col min="14672" max="14672" width="12.5703125" style="1" customWidth="1"/>
    <col min="14673" max="14673" width="11.85546875" style="1" customWidth="1"/>
    <col min="14674" max="14674" width="12" style="1" customWidth="1"/>
    <col min="14675" max="14675" width="11.5703125" style="1" customWidth="1"/>
    <col min="14676" max="14676" width="27.5703125" style="1" customWidth="1"/>
    <col min="14677" max="14677" width="11.140625" style="1" customWidth="1"/>
    <col min="14678" max="14678" width="9.140625" style="1"/>
    <col min="14679" max="14679" width="11.85546875" style="1" customWidth="1"/>
    <col min="14680" max="14680" width="9.42578125" style="1" customWidth="1"/>
    <col min="14681" max="14685" width="13.140625" style="1" customWidth="1"/>
    <col min="14686" max="14688" width="11.7109375" style="1" customWidth="1"/>
    <col min="14689" max="14689" width="13.7109375" style="1" customWidth="1"/>
    <col min="14690" max="14921" width="9.140625" style="1"/>
    <col min="14922" max="14922" width="38.28515625" style="1" customWidth="1"/>
    <col min="14923" max="14924" width="11.85546875" style="1" customWidth="1"/>
    <col min="14925" max="14925" width="12" style="1" customWidth="1"/>
    <col min="14926" max="14926" width="11.7109375" style="1" customWidth="1"/>
    <col min="14927" max="14927" width="11.85546875" style="1" customWidth="1"/>
    <col min="14928" max="14928" width="12.5703125" style="1" customWidth="1"/>
    <col min="14929" max="14929" width="11.85546875" style="1" customWidth="1"/>
    <col min="14930" max="14930" width="12" style="1" customWidth="1"/>
    <col min="14931" max="14931" width="11.5703125" style="1" customWidth="1"/>
    <col min="14932" max="14932" width="27.5703125" style="1" customWidth="1"/>
    <col min="14933" max="14933" width="11.140625" style="1" customWidth="1"/>
    <col min="14934" max="14934" width="9.140625" style="1"/>
    <col min="14935" max="14935" width="11.85546875" style="1" customWidth="1"/>
    <col min="14936" max="14936" width="9.42578125" style="1" customWidth="1"/>
    <col min="14937" max="14941" width="13.140625" style="1" customWidth="1"/>
    <col min="14942" max="14944" width="11.7109375" style="1" customWidth="1"/>
    <col min="14945" max="14945" width="13.7109375" style="1" customWidth="1"/>
    <col min="14946" max="15177" width="9.140625" style="1"/>
    <col min="15178" max="15178" width="38.28515625" style="1" customWidth="1"/>
    <col min="15179" max="15180" width="11.85546875" style="1" customWidth="1"/>
    <col min="15181" max="15181" width="12" style="1" customWidth="1"/>
    <col min="15182" max="15182" width="11.7109375" style="1" customWidth="1"/>
    <col min="15183" max="15183" width="11.85546875" style="1" customWidth="1"/>
    <col min="15184" max="15184" width="12.5703125" style="1" customWidth="1"/>
    <col min="15185" max="15185" width="11.85546875" style="1" customWidth="1"/>
    <col min="15186" max="15186" width="12" style="1" customWidth="1"/>
    <col min="15187" max="15187" width="11.5703125" style="1" customWidth="1"/>
    <col min="15188" max="15188" width="27.5703125" style="1" customWidth="1"/>
    <col min="15189" max="15189" width="11.140625" style="1" customWidth="1"/>
    <col min="15190" max="15190" width="9.140625" style="1"/>
    <col min="15191" max="15191" width="11.85546875" style="1" customWidth="1"/>
    <col min="15192" max="15192" width="9.42578125" style="1" customWidth="1"/>
    <col min="15193" max="15197" width="13.140625" style="1" customWidth="1"/>
    <col min="15198" max="15200" width="11.7109375" style="1" customWidth="1"/>
    <col min="15201" max="15201" width="13.7109375" style="1" customWidth="1"/>
    <col min="15202" max="15433" width="9.140625" style="1"/>
    <col min="15434" max="15434" width="38.28515625" style="1" customWidth="1"/>
    <col min="15435" max="15436" width="11.85546875" style="1" customWidth="1"/>
    <col min="15437" max="15437" width="12" style="1" customWidth="1"/>
    <col min="15438" max="15438" width="11.7109375" style="1" customWidth="1"/>
    <col min="15439" max="15439" width="11.85546875" style="1" customWidth="1"/>
    <col min="15440" max="15440" width="12.5703125" style="1" customWidth="1"/>
    <col min="15441" max="15441" width="11.85546875" style="1" customWidth="1"/>
    <col min="15442" max="15442" width="12" style="1" customWidth="1"/>
    <col min="15443" max="15443" width="11.5703125" style="1" customWidth="1"/>
    <col min="15444" max="15444" width="27.5703125" style="1" customWidth="1"/>
    <col min="15445" max="15445" width="11.140625" style="1" customWidth="1"/>
    <col min="15446" max="15446" width="9.140625" style="1"/>
    <col min="15447" max="15447" width="11.85546875" style="1" customWidth="1"/>
    <col min="15448" max="15448" width="9.42578125" style="1" customWidth="1"/>
    <col min="15449" max="15453" width="13.140625" style="1" customWidth="1"/>
    <col min="15454" max="15456" width="11.7109375" style="1" customWidth="1"/>
    <col min="15457" max="15457" width="13.7109375" style="1" customWidth="1"/>
    <col min="15458" max="15689" width="9.140625" style="1"/>
    <col min="15690" max="15690" width="38.28515625" style="1" customWidth="1"/>
    <col min="15691" max="15692" width="11.85546875" style="1" customWidth="1"/>
    <col min="15693" max="15693" width="12" style="1" customWidth="1"/>
    <col min="15694" max="15694" width="11.7109375" style="1" customWidth="1"/>
    <col min="15695" max="15695" width="11.85546875" style="1" customWidth="1"/>
    <col min="15696" max="15696" width="12.5703125" style="1" customWidth="1"/>
    <col min="15697" max="15697" width="11.85546875" style="1" customWidth="1"/>
    <col min="15698" max="15698" width="12" style="1" customWidth="1"/>
    <col min="15699" max="15699" width="11.5703125" style="1" customWidth="1"/>
    <col min="15700" max="15700" width="27.5703125" style="1" customWidth="1"/>
    <col min="15701" max="15701" width="11.140625" style="1" customWidth="1"/>
    <col min="15702" max="15702" width="9.140625" style="1"/>
    <col min="15703" max="15703" width="11.85546875" style="1" customWidth="1"/>
    <col min="15704" max="15704" width="9.42578125" style="1" customWidth="1"/>
    <col min="15705" max="15709" width="13.140625" style="1" customWidth="1"/>
    <col min="15710" max="15712" width="11.7109375" style="1" customWidth="1"/>
    <col min="15713" max="15713" width="13.7109375" style="1" customWidth="1"/>
    <col min="15714" max="15945" width="9.140625" style="1"/>
    <col min="15946" max="15946" width="38.28515625" style="1" customWidth="1"/>
    <col min="15947" max="15948" width="11.85546875" style="1" customWidth="1"/>
    <col min="15949" max="15949" width="12" style="1" customWidth="1"/>
    <col min="15950" max="15950" width="11.7109375" style="1" customWidth="1"/>
    <col min="15951" max="15951" width="11.85546875" style="1" customWidth="1"/>
    <col min="15952" max="15952" width="12.5703125" style="1" customWidth="1"/>
    <col min="15953" max="15953" width="11.85546875" style="1" customWidth="1"/>
    <col min="15954" max="15954" width="12" style="1" customWidth="1"/>
    <col min="15955" max="15955" width="11.5703125" style="1" customWidth="1"/>
    <col min="15956" max="15956" width="27.5703125" style="1" customWidth="1"/>
    <col min="15957" max="15957" width="11.140625" style="1" customWidth="1"/>
    <col min="15958" max="15958" width="9.140625" style="1"/>
    <col min="15959" max="15959" width="11.85546875" style="1" customWidth="1"/>
    <col min="15960" max="15960" width="9.42578125" style="1" customWidth="1"/>
    <col min="15961" max="15965" width="13.140625" style="1" customWidth="1"/>
    <col min="15966" max="15968" width="11.7109375" style="1" customWidth="1"/>
    <col min="15969" max="15969" width="13.7109375" style="1" customWidth="1"/>
    <col min="15970" max="16384" width="9.140625" style="1"/>
  </cols>
  <sheetData>
    <row r="1" spans="1:10" ht="15.75" x14ac:dyDescent="0.25">
      <c r="A1" s="35" t="s">
        <v>37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5.75" x14ac:dyDescent="0.25">
      <c r="A2" s="34" t="s">
        <v>38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5.75" x14ac:dyDescent="0.25">
      <c r="A3" s="30"/>
      <c r="B3" s="30"/>
    </row>
    <row r="4" spans="1:10" ht="15.75" x14ac:dyDescent="0.25">
      <c r="A4" s="33" t="s">
        <v>7</v>
      </c>
      <c r="B4" s="33" t="s">
        <v>36</v>
      </c>
      <c r="C4" s="33"/>
      <c r="D4" s="33"/>
      <c r="E4" s="33" t="s">
        <v>33</v>
      </c>
      <c r="F4" s="33"/>
      <c r="G4" s="33"/>
      <c r="H4" s="33" t="s">
        <v>35</v>
      </c>
      <c r="I4" s="33"/>
      <c r="J4" s="33"/>
    </row>
    <row r="5" spans="1:10" ht="15.75" x14ac:dyDescent="0.25">
      <c r="A5" s="33"/>
      <c r="B5" s="38" t="s">
        <v>8</v>
      </c>
      <c r="C5" s="36" t="s">
        <v>40</v>
      </c>
      <c r="D5" s="37"/>
      <c r="E5" s="38" t="s">
        <v>8</v>
      </c>
      <c r="F5" s="36" t="s">
        <v>40</v>
      </c>
      <c r="G5" s="37"/>
      <c r="H5" s="38" t="s">
        <v>8</v>
      </c>
      <c r="I5" s="36" t="s">
        <v>40</v>
      </c>
      <c r="J5" s="37"/>
    </row>
    <row r="6" spans="1:10" ht="60" customHeight="1" x14ac:dyDescent="0.25">
      <c r="A6" s="33"/>
      <c r="B6" s="39"/>
      <c r="C6" s="8" t="s">
        <v>9</v>
      </c>
      <c r="D6" s="8" t="s">
        <v>39</v>
      </c>
      <c r="E6" s="39"/>
      <c r="F6" s="8" t="s">
        <v>9</v>
      </c>
      <c r="G6" s="8" t="s">
        <v>39</v>
      </c>
      <c r="H6" s="39"/>
      <c r="I6" s="8" t="s">
        <v>9</v>
      </c>
      <c r="J6" s="8" t="s">
        <v>39</v>
      </c>
    </row>
    <row r="7" spans="1:10" ht="15.75" x14ac:dyDescent="0.25">
      <c r="A7" s="32">
        <v>1</v>
      </c>
      <c r="B7" s="31">
        <v>14</v>
      </c>
      <c r="C7" s="8">
        <v>15</v>
      </c>
      <c r="D7" s="8">
        <v>16</v>
      </c>
      <c r="E7" s="31">
        <v>17</v>
      </c>
      <c r="F7" s="8">
        <v>18</v>
      </c>
      <c r="G7" s="8">
        <v>19</v>
      </c>
      <c r="H7" s="31">
        <v>20</v>
      </c>
      <c r="I7" s="8">
        <v>21</v>
      </c>
      <c r="J7" s="8">
        <v>22</v>
      </c>
    </row>
    <row r="8" spans="1:10" s="6" customFormat="1" ht="17.25" customHeight="1" x14ac:dyDescent="0.25">
      <c r="A8" s="18" t="s">
        <v>22</v>
      </c>
      <c r="B8" s="3">
        <f t="shared" ref="B8:B11" si="0">C8+D8</f>
        <v>15920</v>
      </c>
      <c r="C8" s="25">
        <f>C9+C10+C11</f>
        <v>15920</v>
      </c>
      <c r="D8" s="25">
        <f>D9+D10+D11</f>
        <v>0</v>
      </c>
      <c r="E8" s="3">
        <f t="shared" ref="E8:E11" si="1">F8+G8</f>
        <v>15920</v>
      </c>
      <c r="F8" s="25">
        <f>F9+F10+F11</f>
        <v>15920</v>
      </c>
      <c r="G8" s="25">
        <f>G9+G10+G11</f>
        <v>0</v>
      </c>
      <c r="H8" s="3">
        <f t="shared" ref="H8:H11" si="2">I8+J8</f>
        <v>15920</v>
      </c>
      <c r="I8" s="25">
        <f>I9+I10+I11</f>
        <v>15920</v>
      </c>
      <c r="J8" s="25">
        <f>J9+J10+J11</f>
        <v>0</v>
      </c>
    </row>
    <row r="9" spans="1:10" ht="18" customHeight="1" x14ac:dyDescent="0.25">
      <c r="A9" s="16" t="s">
        <v>41</v>
      </c>
      <c r="B9" s="24">
        <f t="shared" si="0"/>
        <v>13236</v>
      </c>
      <c r="C9" s="9">
        <v>13236</v>
      </c>
      <c r="D9" s="9">
        <v>0</v>
      </c>
      <c r="E9" s="24">
        <f t="shared" si="1"/>
        <v>13236</v>
      </c>
      <c r="F9" s="9">
        <v>13236</v>
      </c>
      <c r="G9" s="9">
        <v>0</v>
      </c>
      <c r="H9" s="24">
        <f t="shared" si="2"/>
        <v>13236</v>
      </c>
      <c r="I9" s="9">
        <v>13236</v>
      </c>
      <c r="J9" s="9">
        <v>0</v>
      </c>
    </row>
    <row r="10" spans="1:10" ht="18" customHeight="1" x14ac:dyDescent="0.25">
      <c r="A10" s="16" t="s">
        <v>34</v>
      </c>
      <c r="B10" s="24">
        <f t="shared" si="0"/>
        <v>1640</v>
      </c>
      <c r="C10" s="27">
        <v>1640</v>
      </c>
      <c r="D10" s="27">
        <v>0</v>
      </c>
      <c r="E10" s="24">
        <f t="shared" si="1"/>
        <v>1640</v>
      </c>
      <c r="F10" s="27">
        <v>1640</v>
      </c>
      <c r="G10" s="27">
        <v>0</v>
      </c>
      <c r="H10" s="24">
        <f t="shared" si="2"/>
        <v>1640</v>
      </c>
      <c r="I10" s="27">
        <v>1640</v>
      </c>
      <c r="J10" s="27">
        <v>0</v>
      </c>
    </row>
    <row r="11" spans="1:10" ht="47.25" customHeight="1" x14ac:dyDescent="0.25">
      <c r="A11" s="16" t="s">
        <v>50</v>
      </c>
      <c r="B11" s="24">
        <f t="shared" si="0"/>
        <v>1044</v>
      </c>
      <c r="C11" s="27">
        <v>1044</v>
      </c>
      <c r="D11" s="27">
        <v>0</v>
      </c>
      <c r="E11" s="24">
        <f t="shared" si="1"/>
        <v>1044</v>
      </c>
      <c r="F11" s="27">
        <v>1044</v>
      </c>
      <c r="G11" s="27">
        <v>0</v>
      </c>
      <c r="H11" s="24">
        <f t="shared" si="2"/>
        <v>1044</v>
      </c>
      <c r="I11" s="27">
        <v>1044</v>
      </c>
      <c r="J11" s="27">
        <v>0</v>
      </c>
    </row>
    <row r="12" spans="1:10" ht="15.75" x14ac:dyDescent="0.25">
      <c r="A12" s="17"/>
      <c r="B12" s="24"/>
      <c r="C12" s="27"/>
      <c r="D12" s="27"/>
      <c r="E12" s="24"/>
      <c r="F12" s="27"/>
      <c r="G12" s="27"/>
      <c r="H12" s="24"/>
      <c r="I12" s="27"/>
      <c r="J12" s="27"/>
    </row>
    <row r="13" spans="1:10" ht="20.25" customHeight="1" x14ac:dyDescent="0.25">
      <c r="A13" s="18" t="s">
        <v>23</v>
      </c>
      <c r="B13" s="3">
        <f t="shared" ref="B13:B27" si="3">C13+D13</f>
        <v>496093.1</v>
      </c>
      <c r="C13" s="25">
        <f>C14+C15+C16+C17+C18+C19+C22+C23+C25+C28+C29+C30+C32+C31+C26+C33+C34+C35+C36+C37+C38+C39+C21+C20+C27+C24</f>
        <v>373924</v>
      </c>
      <c r="D13" s="25">
        <f>D14+D15+D16+D17+D18+D19+D22+D23+D25+D28+D29+D30+D32+D31+D26+D33+D34+D35+D36+D37+D38+D39+D21+D20+D27+D24</f>
        <v>122169.1</v>
      </c>
      <c r="E13" s="3">
        <f t="shared" ref="E13:E27" si="4">F13+G13</f>
        <v>500819.4</v>
      </c>
      <c r="F13" s="25">
        <f>F14+F15+F16+F17+F18+F19+F22+F23+F25+F28+F29+F30+F32+F31+F26+F33+F34+F35+F36+F37+F38+F39+F21+F20+F27+F24</f>
        <v>376089</v>
      </c>
      <c r="G13" s="25">
        <f>G14+G15+G16+G17+G18+G19+G22+G23+G25+G28+G29+G30+G32+G31+G26+G33+G34+G35+G36+G37+G38+G39+G21+G20+G27+G24</f>
        <v>124730.4</v>
      </c>
      <c r="H13" s="3">
        <f t="shared" ref="H13:H27" si="5">I13+J13</f>
        <v>565905.1</v>
      </c>
      <c r="I13" s="25">
        <f>I14+I15+I16+I17+I18+I19+I22+I23+I25+I28+I29+I30+I32+I31+I26+I33+I34+I35+I36+I37+I38+I39+I21+I20+I27+I24</f>
        <v>438078</v>
      </c>
      <c r="J13" s="25">
        <f>J14+J15+J16+J17+J18+J19+J22+J23+J25+J28+J29+J30+J32+J31+J26+J33+J34+J35+J36+J37+J38+J39+J21+J20+J27+J24</f>
        <v>127827.1</v>
      </c>
    </row>
    <row r="14" spans="1:10" ht="18.75" customHeight="1" x14ac:dyDescent="0.25">
      <c r="A14" s="16" t="s">
        <v>6</v>
      </c>
      <c r="B14" s="24">
        <f t="shared" si="3"/>
        <v>3197</v>
      </c>
      <c r="C14" s="27">
        <v>3197</v>
      </c>
      <c r="D14" s="27">
        <v>0</v>
      </c>
      <c r="E14" s="24">
        <f t="shared" si="4"/>
        <v>3197</v>
      </c>
      <c r="F14" s="12">
        <v>3197</v>
      </c>
      <c r="G14" s="27">
        <v>0</v>
      </c>
      <c r="H14" s="24">
        <f t="shared" si="5"/>
        <v>3197</v>
      </c>
      <c r="I14" s="12">
        <v>3197</v>
      </c>
      <c r="J14" s="27">
        <v>0</v>
      </c>
    </row>
    <row r="15" spans="1:10" s="13" customFormat="1" ht="15" customHeight="1" x14ac:dyDescent="0.2">
      <c r="A15" s="16" t="s">
        <v>42</v>
      </c>
      <c r="B15" s="24">
        <f t="shared" si="3"/>
        <v>92200</v>
      </c>
      <c r="C15" s="9">
        <v>92200</v>
      </c>
      <c r="D15" s="9">
        <v>0</v>
      </c>
      <c r="E15" s="24">
        <f t="shared" si="4"/>
        <v>92200</v>
      </c>
      <c r="F15" s="9">
        <v>92200</v>
      </c>
      <c r="G15" s="9">
        <v>0</v>
      </c>
      <c r="H15" s="24">
        <f t="shared" si="5"/>
        <v>92200</v>
      </c>
      <c r="I15" s="9">
        <v>92200</v>
      </c>
      <c r="J15" s="9">
        <v>0</v>
      </c>
    </row>
    <row r="16" spans="1:10" s="13" customFormat="1" ht="48" customHeight="1" x14ac:dyDescent="0.2">
      <c r="A16" s="16" t="s">
        <v>50</v>
      </c>
      <c r="B16" s="24">
        <f t="shared" si="3"/>
        <v>83098</v>
      </c>
      <c r="C16" s="9">
        <v>83098</v>
      </c>
      <c r="D16" s="9">
        <v>0</v>
      </c>
      <c r="E16" s="24">
        <f t="shared" si="4"/>
        <v>83098</v>
      </c>
      <c r="F16" s="9">
        <v>83098</v>
      </c>
      <c r="G16" s="9">
        <v>0</v>
      </c>
      <c r="H16" s="24">
        <f t="shared" si="5"/>
        <v>83098</v>
      </c>
      <c r="I16" s="9">
        <v>83098</v>
      </c>
      <c r="J16" s="9">
        <v>0</v>
      </c>
    </row>
    <row r="17" spans="1:10" ht="46.5" customHeight="1" x14ac:dyDescent="0.25">
      <c r="A17" s="16" t="s">
        <v>74</v>
      </c>
      <c r="B17" s="24">
        <f t="shared" si="3"/>
        <v>9140</v>
      </c>
      <c r="C17" s="27">
        <v>9140</v>
      </c>
      <c r="D17" s="27">
        <v>0</v>
      </c>
      <c r="E17" s="24">
        <f t="shared" si="4"/>
        <v>8454</v>
      </c>
      <c r="F17" s="12">
        <v>8454</v>
      </c>
      <c r="G17" s="12">
        <v>0</v>
      </c>
      <c r="H17" s="24">
        <f t="shared" si="5"/>
        <v>8454</v>
      </c>
      <c r="I17" s="12">
        <v>8454</v>
      </c>
      <c r="J17" s="12">
        <v>0</v>
      </c>
    </row>
    <row r="18" spans="1:10" s="13" customFormat="1" ht="50.25" customHeight="1" x14ac:dyDescent="0.2">
      <c r="A18" s="16" t="s">
        <v>90</v>
      </c>
      <c r="B18" s="24">
        <f t="shared" si="3"/>
        <v>9417</v>
      </c>
      <c r="C18" s="27">
        <v>9417</v>
      </c>
      <c r="D18" s="27">
        <v>0</v>
      </c>
      <c r="E18" s="24">
        <f t="shared" si="4"/>
        <v>9417</v>
      </c>
      <c r="F18" s="27">
        <v>9417</v>
      </c>
      <c r="G18" s="27">
        <v>0</v>
      </c>
      <c r="H18" s="24">
        <f t="shared" si="5"/>
        <v>9417</v>
      </c>
      <c r="I18" s="27">
        <v>9417</v>
      </c>
      <c r="J18" s="27">
        <v>0</v>
      </c>
    </row>
    <row r="19" spans="1:10" s="13" customFormat="1" ht="112.5" customHeight="1" x14ac:dyDescent="0.2">
      <c r="A19" s="16" t="s">
        <v>89</v>
      </c>
      <c r="B19" s="24">
        <f t="shared" si="3"/>
        <v>49069</v>
      </c>
      <c r="C19" s="27">
        <v>49069</v>
      </c>
      <c r="D19" s="27">
        <v>0</v>
      </c>
      <c r="E19" s="24">
        <f t="shared" si="4"/>
        <v>49399</v>
      </c>
      <c r="F19" s="27">
        <v>49399</v>
      </c>
      <c r="G19" s="27">
        <v>0</v>
      </c>
      <c r="H19" s="24">
        <f t="shared" si="5"/>
        <v>49399</v>
      </c>
      <c r="I19" s="27">
        <v>49399</v>
      </c>
      <c r="J19" s="27">
        <v>0</v>
      </c>
    </row>
    <row r="20" spans="1:10" s="13" customFormat="1" ht="49.5" customHeight="1" x14ac:dyDescent="0.2">
      <c r="A20" s="16" t="s">
        <v>91</v>
      </c>
      <c r="B20" s="24">
        <f t="shared" si="3"/>
        <v>86480</v>
      </c>
      <c r="C20" s="27">
        <v>86480</v>
      </c>
      <c r="D20" s="27">
        <v>0</v>
      </c>
      <c r="E20" s="24">
        <f t="shared" si="4"/>
        <v>90910</v>
      </c>
      <c r="F20" s="27">
        <v>90910</v>
      </c>
      <c r="G20" s="27">
        <v>0</v>
      </c>
      <c r="H20" s="24">
        <f t="shared" si="5"/>
        <v>129482</v>
      </c>
      <c r="I20" s="27">
        <v>129482</v>
      </c>
      <c r="J20" s="27">
        <v>0</v>
      </c>
    </row>
    <row r="21" spans="1:10" s="13" customFormat="1" ht="35.25" customHeight="1" x14ac:dyDescent="0.2">
      <c r="A21" s="17" t="s">
        <v>59</v>
      </c>
      <c r="B21" s="24">
        <f t="shared" si="3"/>
        <v>1396</v>
      </c>
      <c r="C21" s="27">
        <v>1396</v>
      </c>
      <c r="D21" s="27">
        <v>0</v>
      </c>
      <c r="E21" s="24">
        <f t="shared" si="4"/>
        <v>1396</v>
      </c>
      <c r="F21" s="27">
        <v>1396</v>
      </c>
      <c r="G21" s="27">
        <v>0</v>
      </c>
      <c r="H21" s="24">
        <f t="shared" si="5"/>
        <v>1396</v>
      </c>
      <c r="I21" s="27">
        <v>1396</v>
      </c>
      <c r="J21" s="27">
        <v>0</v>
      </c>
    </row>
    <row r="22" spans="1:10" s="13" customFormat="1" ht="68.25" customHeight="1" x14ac:dyDescent="0.2">
      <c r="A22" s="17" t="s">
        <v>82</v>
      </c>
      <c r="B22" s="24">
        <f t="shared" si="3"/>
        <v>3981</v>
      </c>
      <c r="C22" s="27">
        <v>3981</v>
      </c>
      <c r="D22" s="27">
        <v>0</v>
      </c>
      <c r="E22" s="24">
        <f t="shared" si="4"/>
        <v>3981</v>
      </c>
      <c r="F22" s="27">
        <v>3981</v>
      </c>
      <c r="G22" s="27">
        <v>0</v>
      </c>
      <c r="H22" s="24">
        <f t="shared" si="5"/>
        <v>3981</v>
      </c>
      <c r="I22" s="27">
        <v>3981</v>
      </c>
      <c r="J22" s="27">
        <v>0</v>
      </c>
    </row>
    <row r="23" spans="1:10" s="13" customFormat="1" ht="46.5" customHeight="1" x14ac:dyDescent="0.25">
      <c r="A23" s="19" t="s">
        <v>83</v>
      </c>
      <c r="B23" s="24">
        <f t="shared" si="3"/>
        <v>6133</v>
      </c>
      <c r="C23" s="27">
        <v>6133</v>
      </c>
      <c r="D23" s="27">
        <v>0</v>
      </c>
      <c r="E23" s="24">
        <f t="shared" si="4"/>
        <v>6133</v>
      </c>
      <c r="F23" s="27">
        <v>6133</v>
      </c>
      <c r="G23" s="27">
        <v>0</v>
      </c>
      <c r="H23" s="24">
        <f t="shared" si="5"/>
        <v>6133</v>
      </c>
      <c r="I23" s="27">
        <v>6133</v>
      </c>
      <c r="J23" s="27">
        <v>0</v>
      </c>
    </row>
    <row r="24" spans="1:10" s="13" customFormat="1" ht="46.5" customHeight="1" x14ac:dyDescent="0.2">
      <c r="A24" s="16" t="s">
        <v>84</v>
      </c>
      <c r="B24" s="24">
        <f t="shared" si="3"/>
        <v>24239</v>
      </c>
      <c r="C24" s="27">
        <v>24239</v>
      </c>
      <c r="D24" s="27">
        <v>0</v>
      </c>
      <c r="E24" s="24">
        <f t="shared" si="4"/>
        <v>24239</v>
      </c>
      <c r="F24" s="27">
        <v>24239</v>
      </c>
      <c r="G24" s="27">
        <v>0</v>
      </c>
      <c r="H24" s="24">
        <f t="shared" si="5"/>
        <v>45747</v>
      </c>
      <c r="I24" s="27">
        <v>45747</v>
      </c>
      <c r="J24" s="27">
        <v>0</v>
      </c>
    </row>
    <row r="25" spans="1:10" ht="33" customHeight="1" x14ac:dyDescent="0.25">
      <c r="A25" s="17" t="s">
        <v>51</v>
      </c>
      <c r="B25" s="24">
        <f t="shared" si="3"/>
        <v>299</v>
      </c>
      <c r="C25" s="27">
        <v>299</v>
      </c>
      <c r="D25" s="27">
        <v>0</v>
      </c>
      <c r="E25" s="24">
        <f t="shared" si="4"/>
        <v>299</v>
      </c>
      <c r="F25" s="27">
        <v>299</v>
      </c>
      <c r="G25" s="12">
        <v>0</v>
      </c>
      <c r="H25" s="14">
        <f t="shared" si="5"/>
        <v>299</v>
      </c>
      <c r="I25" s="27">
        <v>299</v>
      </c>
      <c r="J25" s="12">
        <v>0</v>
      </c>
    </row>
    <row r="26" spans="1:10" ht="63" customHeight="1" x14ac:dyDescent="0.25">
      <c r="A26" s="17" t="s">
        <v>52</v>
      </c>
      <c r="B26" s="24">
        <f t="shared" si="3"/>
        <v>20</v>
      </c>
      <c r="C26" s="27">
        <v>20</v>
      </c>
      <c r="D26" s="27">
        <v>0</v>
      </c>
      <c r="E26" s="24">
        <f t="shared" si="4"/>
        <v>20</v>
      </c>
      <c r="F26" s="27">
        <v>20</v>
      </c>
      <c r="G26" s="12">
        <v>0</v>
      </c>
      <c r="H26" s="14">
        <f t="shared" si="5"/>
        <v>20</v>
      </c>
      <c r="I26" s="27">
        <v>20</v>
      </c>
      <c r="J26" s="12">
        <v>0</v>
      </c>
    </row>
    <row r="27" spans="1:10" ht="66" customHeight="1" x14ac:dyDescent="0.25">
      <c r="A27" s="17" t="s">
        <v>53</v>
      </c>
      <c r="B27" s="24">
        <f t="shared" si="3"/>
        <v>16</v>
      </c>
      <c r="C27" s="27">
        <v>16</v>
      </c>
      <c r="D27" s="27">
        <v>0</v>
      </c>
      <c r="E27" s="24">
        <f t="shared" si="4"/>
        <v>16</v>
      </c>
      <c r="F27" s="27">
        <v>16</v>
      </c>
      <c r="G27" s="12">
        <v>0</v>
      </c>
      <c r="H27" s="14">
        <f t="shared" si="5"/>
        <v>16</v>
      </c>
      <c r="I27" s="27">
        <v>16</v>
      </c>
      <c r="J27" s="12">
        <v>0</v>
      </c>
    </row>
    <row r="28" spans="1:10" ht="36.75" customHeight="1" x14ac:dyDescent="0.25">
      <c r="A28" s="17" t="s">
        <v>54</v>
      </c>
      <c r="B28" s="24">
        <f t="shared" ref="B28:B39" si="6">C28+D28</f>
        <v>153</v>
      </c>
      <c r="C28" s="27">
        <v>153</v>
      </c>
      <c r="D28" s="27">
        <v>0</v>
      </c>
      <c r="E28" s="24">
        <f t="shared" ref="E28:E39" si="7">F28+G28</f>
        <v>153</v>
      </c>
      <c r="F28" s="27">
        <v>153</v>
      </c>
      <c r="G28" s="27">
        <v>0</v>
      </c>
      <c r="H28" s="24">
        <f t="shared" ref="H28:H39" si="8">I28+J28</f>
        <v>153</v>
      </c>
      <c r="I28" s="27">
        <v>153</v>
      </c>
      <c r="J28" s="27">
        <v>0</v>
      </c>
    </row>
    <row r="29" spans="1:10" ht="36" customHeight="1" x14ac:dyDescent="0.25">
      <c r="A29" s="17" t="s">
        <v>55</v>
      </c>
      <c r="B29" s="24">
        <f t="shared" si="6"/>
        <v>77</v>
      </c>
      <c r="C29" s="27">
        <v>77</v>
      </c>
      <c r="D29" s="27">
        <v>0</v>
      </c>
      <c r="E29" s="24">
        <f t="shared" si="7"/>
        <v>77</v>
      </c>
      <c r="F29" s="27">
        <v>77</v>
      </c>
      <c r="G29" s="27">
        <v>0</v>
      </c>
      <c r="H29" s="24">
        <f t="shared" si="8"/>
        <v>77</v>
      </c>
      <c r="I29" s="27">
        <v>77</v>
      </c>
      <c r="J29" s="27">
        <v>0</v>
      </c>
    </row>
    <row r="30" spans="1:10" ht="32.25" customHeight="1" x14ac:dyDescent="0.25">
      <c r="A30" s="17" t="s">
        <v>56</v>
      </c>
      <c r="B30" s="24">
        <f t="shared" si="6"/>
        <v>2909</v>
      </c>
      <c r="C30" s="27">
        <v>2909</v>
      </c>
      <c r="D30" s="27">
        <v>0</v>
      </c>
      <c r="E30" s="24">
        <f t="shared" si="7"/>
        <v>1000</v>
      </c>
      <c r="F30" s="27">
        <v>1000</v>
      </c>
      <c r="G30" s="27">
        <v>0</v>
      </c>
      <c r="H30" s="24">
        <f t="shared" si="8"/>
        <v>2909</v>
      </c>
      <c r="I30" s="27">
        <v>2909</v>
      </c>
      <c r="J30" s="27">
        <v>0</v>
      </c>
    </row>
    <row r="31" spans="1:10" ht="64.5" customHeight="1" x14ac:dyDescent="0.25">
      <c r="A31" s="17" t="s">
        <v>57</v>
      </c>
      <c r="B31" s="24">
        <f t="shared" si="6"/>
        <v>2100</v>
      </c>
      <c r="C31" s="27">
        <v>2100</v>
      </c>
      <c r="D31" s="27">
        <v>0</v>
      </c>
      <c r="E31" s="24">
        <f t="shared" si="7"/>
        <v>2100</v>
      </c>
      <c r="F31" s="27">
        <v>2100</v>
      </c>
      <c r="G31" s="27">
        <v>0</v>
      </c>
      <c r="H31" s="24">
        <f t="shared" si="8"/>
        <v>2100</v>
      </c>
      <c r="I31" s="27">
        <v>2100</v>
      </c>
      <c r="J31" s="27">
        <v>0</v>
      </c>
    </row>
    <row r="32" spans="1:10" ht="45" customHeight="1" x14ac:dyDescent="0.25">
      <c r="A32" s="17" t="s">
        <v>10</v>
      </c>
      <c r="B32" s="24">
        <f t="shared" si="6"/>
        <v>1512</v>
      </c>
      <c r="C32" s="27">
        <v>0</v>
      </c>
      <c r="D32" s="27">
        <v>1512</v>
      </c>
      <c r="E32" s="24">
        <f t="shared" si="7"/>
        <v>1512</v>
      </c>
      <c r="F32" s="27">
        <v>0</v>
      </c>
      <c r="G32" s="27">
        <v>1512</v>
      </c>
      <c r="H32" s="24">
        <f t="shared" si="8"/>
        <v>1512</v>
      </c>
      <c r="I32" s="27">
        <v>0</v>
      </c>
      <c r="J32" s="27">
        <v>1512</v>
      </c>
    </row>
    <row r="33" spans="1:10" ht="84" customHeight="1" x14ac:dyDescent="0.25">
      <c r="A33" s="17" t="s">
        <v>11</v>
      </c>
      <c r="B33" s="24">
        <f t="shared" si="6"/>
        <v>9611</v>
      </c>
      <c r="C33" s="27">
        <v>0</v>
      </c>
      <c r="D33" s="27">
        <v>9611</v>
      </c>
      <c r="E33" s="24">
        <f t="shared" si="7"/>
        <v>9611</v>
      </c>
      <c r="F33" s="27">
        <v>0</v>
      </c>
      <c r="G33" s="27">
        <v>9611</v>
      </c>
      <c r="H33" s="24">
        <f t="shared" si="8"/>
        <v>9611</v>
      </c>
      <c r="I33" s="27">
        <v>0</v>
      </c>
      <c r="J33" s="27">
        <v>9611</v>
      </c>
    </row>
    <row r="34" spans="1:10" ht="95.25" customHeight="1" x14ac:dyDescent="0.25">
      <c r="A34" s="17" t="s">
        <v>12</v>
      </c>
      <c r="B34" s="24">
        <f t="shared" si="6"/>
        <v>10.4</v>
      </c>
      <c r="C34" s="27">
        <v>0</v>
      </c>
      <c r="D34" s="27">
        <v>10.4</v>
      </c>
      <c r="E34" s="24">
        <f t="shared" si="7"/>
        <v>10.4</v>
      </c>
      <c r="F34" s="27">
        <v>0</v>
      </c>
      <c r="G34" s="27">
        <v>10.4</v>
      </c>
      <c r="H34" s="24">
        <f t="shared" si="8"/>
        <v>10.4</v>
      </c>
      <c r="I34" s="27">
        <v>0</v>
      </c>
      <c r="J34" s="27">
        <v>10.4</v>
      </c>
    </row>
    <row r="35" spans="1:10" ht="81" customHeight="1" x14ac:dyDescent="0.25">
      <c r="A35" s="17" t="s">
        <v>32</v>
      </c>
      <c r="B35" s="24">
        <f t="shared" si="6"/>
        <v>8</v>
      </c>
      <c r="C35" s="27">
        <v>0</v>
      </c>
      <c r="D35" s="27">
        <v>8</v>
      </c>
      <c r="E35" s="24">
        <f t="shared" si="7"/>
        <v>11.2</v>
      </c>
      <c r="F35" s="27">
        <v>0</v>
      </c>
      <c r="G35" s="27">
        <v>11.2</v>
      </c>
      <c r="H35" s="24">
        <f t="shared" si="8"/>
        <v>1903.5</v>
      </c>
      <c r="I35" s="27">
        <v>0</v>
      </c>
      <c r="J35" s="27">
        <v>1903.5</v>
      </c>
    </row>
    <row r="36" spans="1:10" ht="99" customHeight="1" x14ac:dyDescent="0.25">
      <c r="A36" s="17" t="s">
        <v>13</v>
      </c>
      <c r="B36" s="24">
        <f t="shared" si="6"/>
        <v>26.4</v>
      </c>
      <c r="C36" s="27">
        <v>0</v>
      </c>
      <c r="D36" s="27">
        <v>26.4</v>
      </c>
      <c r="E36" s="24">
        <f t="shared" si="7"/>
        <v>1906.8</v>
      </c>
      <c r="F36" s="27">
        <v>0</v>
      </c>
      <c r="G36" s="27">
        <v>1906.8</v>
      </c>
      <c r="H36" s="24">
        <f t="shared" si="8"/>
        <v>3782.9</v>
      </c>
      <c r="I36" s="27">
        <v>0</v>
      </c>
      <c r="J36" s="27">
        <v>3782.9</v>
      </c>
    </row>
    <row r="37" spans="1:10" ht="62.25" customHeight="1" x14ac:dyDescent="0.25">
      <c r="A37" s="17" t="s">
        <v>14</v>
      </c>
      <c r="B37" s="24">
        <f t="shared" si="6"/>
        <v>110907</v>
      </c>
      <c r="C37" s="27">
        <v>0</v>
      </c>
      <c r="D37" s="27">
        <v>110907</v>
      </c>
      <c r="E37" s="24">
        <f t="shared" si="7"/>
        <v>110907</v>
      </c>
      <c r="F37" s="27">
        <v>0</v>
      </c>
      <c r="G37" s="27">
        <v>110907</v>
      </c>
      <c r="H37" s="24">
        <f t="shared" si="8"/>
        <v>110907</v>
      </c>
      <c r="I37" s="27">
        <v>0</v>
      </c>
      <c r="J37" s="27">
        <v>110907</v>
      </c>
    </row>
    <row r="38" spans="1:10" ht="84" customHeight="1" x14ac:dyDescent="0.25">
      <c r="A38" s="17" t="s">
        <v>15</v>
      </c>
      <c r="B38" s="24">
        <f t="shared" si="6"/>
        <v>56</v>
      </c>
      <c r="C38" s="27">
        <v>0</v>
      </c>
      <c r="D38" s="27">
        <v>56</v>
      </c>
      <c r="E38" s="24">
        <f t="shared" si="7"/>
        <v>56</v>
      </c>
      <c r="F38" s="27">
        <v>0</v>
      </c>
      <c r="G38" s="27">
        <v>56</v>
      </c>
      <c r="H38" s="24">
        <f t="shared" si="8"/>
        <v>56</v>
      </c>
      <c r="I38" s="27">
        <v>0</v>
      </c>
      <c r="J38" s="27">
        <v>56</v>
      </c>
    </row>
    <row r="39" spans="1:10" ht="82.5" customHeight="1" x14ac:dyDescent="0.25">
      <c r="A39" s="17" t="s">
        <v>16</v>
      </c>
      <c r="B39" s="24">
        <f t="shared" si="6"/>
        <v>38.299999999999997</v>
      </c>
      <c r="C39" s="27">
        <v>0</v>
      </c>
      <c r="D39" s="27">
        <v>38.299999999999997</v>
      </c>
      <c r="E39" s="24">
        <f t="shared" si="7"/>
        <v>716</v>
      </c>
      <c r="F39" s="27">
        <v>0</v>
      </c>
      <c r="G39" s="27">
        <v>716</v>
      </c>
      <c r="H39" s="24">
        <f t="shared" si="8"/>
        <v>44.3</v>
      </c>
      <c r="I39" s="27">
        <v>0</v>
      </c>
      <c r="J39" s="27">
        <v>44.3</v>
      </c>
    </row>
    <row r="40" spans="1:10" ht="15.75" x14ac:dyDescent="0.25">
      <c r="A40" s="17"/>
      <c r="B40" s="24"/>
      <c r="C40" s="27"/>
      <c r="D40" s="27"/>
      <c r="E40" s="24"/>
      <c r="F40" s="27"/>
      <c r="G40" s="27"/>
      <c r="H40" s="24"/>
      <c r="I40" s="27"/>
      <c r="J40" s="27"/>
    </row>
    <row r="41" spans="1:10" ht="50.25" customHeight="1" x14ac:dyDescent="0.25">
      <c r="A41" s="18" t="s">
        <v>24</v>
      </c>
      <c r="B41" s="3">
        <f>C41+D41</f>
        <v>166840</v>
      </c>
      <c r="C41" s="25">
        <f>C44+C47+C49+C48+C46+C50+C51+C52+C53+C45+C42+C43</f>
        <v>164190</v>
      </c>
      <c r="D41" s="25">
        <f>D44+D47+D49+D48+D46+D50+D51+D52+D53+D45+D42+D43</f>
        <v>2650</v>
      </c>
      <c r="E41" s="3">
        <f>F41+G41</f>
        <v>212870</v>
      </c>
      <c r="F41" s="25">
        <f t="shared" ref="F41:G41" si="9">F44+F47+F49+F48+F46+F50+F51+F52+F53+F45+F42+F43</f>
        <v>210220</v>
      </c>
      <c r="G41" s="25">
        <f t="shared" si="9"/>
        <v>2650</v>
      </c>
      <c r="H41" s="3">
        <f>I41+J41</f>
        <v>243161</v>
      </c>
      <c r="I41" s="25">
        <f t="shared" ref="I41:J41" si="10">I44+I47+I49+I48+I46+I50+I51+I52+I53+I45+I42+I43</f>
        <v>240511</v>
      </c>
      <c r="J41" s="25">
        <f t="shared" si="10"/>
        <v>2650</v>
      </c>
    </row>
    <row r="42" spans="1:10" ht="48" customHeight="1" x14ac:dyDescent="0.25">
      <c r="A42" s="16" t="s">
        <v>85</v>
      </c>
      <c r="B42" s="24">
        <f t="shared" ref="B42:B43" si="11">C42+D42</f>
        <v>13844</v>
      </c>
      <c r="C42" s="9">
        <v>13844</v>
      </c>
      <c r="D42" s="9">
        <v>0</v>
      </c>
      <c r="E42" s="24">
        <f t="shared" ref="E42:E43" si="12">F42+G42</f>
        <v>14284</v>
      </c>
      <c r="F42" s="9">
        <v>14284</v>
      </c>
      <c r="G42" s="9">
        <v>0</v>
      </c>
      <c r="H42" s="24">
        <f t="shared" ref="H42:H43" si="13">I42+J42</f>
        <v>14283</v>
      </c>
      <c r="I42" s="9">
        <v>14283</v>
      </c>
      <c r="J42" s="9">
        <v>0</v>
      </c>
    </row>
    <row r="43" spans="1:10" ht="50.25" customHeight="1" x14ac:dyDescent="0.25">
      <c r="A43" s="16" t="s">
        <v>50</v>
      </c>
      <c r="B43" s="24">
        <f t="shared" si="11"/>
        <v>9720</v>
      </c>
      <c r="C43" s="9">
        <v>9720</v>
      </c>
      <c r="D43" s="9">
        <v>0</v>
      </c>
      <c r="E43" s="24">
        <f t="shared" si="12"/>
        <v>9982</v>
      </c>
      <c r="F43" s="9">
        <v>9982</v>
      </c>
      <c r="G43" s="9">
        <v>0</v>
      </c>
      <c r="H43" s="24">
        <f t="shared" si="13"/>
        <v>9982</v>
      </c>
      <c r="I43" s="9">
        <v>9982</v>
      </c>
      <c r="J43" s="9">
        <v>0</v>
      </c>
    </row>
    <row r="44" spans="1:10" s="13" customFormat="1" ht="46.5" customHeight="1" x14ac:dyDescent="0.2">
      <c r="A44" s="16" t="s">
        <v>63</v>
      </c>
      <c r="B44" s="24">
        <f>C44+D44</f>
        <v>130756</v>
      </c>
      <c r="C44" s="27">
        <v>130756</v>
      </c>
      <c r="D44" s="27">
        <v>0</v>
      </c>
      <c r="E44" s="24">
        <f>F44+G44</f>
        <v>174150</v>
      </c>
      <c r="F44" s="27">
        <v>174150</v>
      </c>
      <c r="G44" s="27">
        <v>0</v>
      </c>
      <c r="H44" s="24">
        <f>I44+J44</f>
        <v>204442</v>
      </c>
      <c r="I44" s="27">
        <v>204442</v>
      </c>
      <c r="J44" s="27">
        <v>0</v>
      </c>
    </row>
    <row r="45" spans="1:10" ht="46.5" customHeight="1" x14ac:dyDescent="0.25">
      <c r="A45" s="16" t="s">
        <v>58</v>
      </c>
      <c r="B45" s="24">
        <f>C45+D45</f>
        <v>1800</v>
      </c>
      <c r="C45" s="27">
        <v>1800</v>
      </c>
      <c r="D45" s="27">
        <v>0</v>
      </c>
      <c r="E45" s="24">
        <f t="shared" ref="E45:E53" si="14">F45+G45</f>
        <v>1800</v>
      </c>
      <c r="F45" s="27">
        <v>1800</v>
      </c>
      <c r="G45" s="27">
        <v>0</v>
      </c>
      <c r="H45" s="24">
        <f t="shared" ref="H45:H53" si="15">I45+J45</f>
        <v>1800</v>
      </c>
      <c r="I45" s="27">
        <v>1800</v>
      </c>
      <c r="J45" s="27">
        <v>0</v>
      </c>
    </row>
    <row r="46" spans="1:10" s="13" customFormat="1" ht="47.25" customHeight="1" x14ac:dyDescent="0.2">
      <c r="A46" s="16" t="s">
        <v>76</v>
      </c>
      <c r="B46" s="24">
        <f t="shared" ref="B46:B53" si="16">C46+D46</f>
        <v>66</v>
      </c>
      <c r="C46" s="27">
        <v>66</v>
      </c>
      <c r="D46" s="27">
        <v>0</v>
      </c>
      <c r="E46" s="24">
        <f t="shared" si="14"/>
        <v>0</v>
      </c>
      <c r="F46" s="27">
        <v>0</v>
      </c>
      <c r="G46" s="27">
        <v>0</v>
      </c>
      <c r="H46" s="24">
        <f t="shared" si="15"/>
        <v>0</v>
      </c>
      <c r="I46" s="27">
        <v>0</v>
      </c>
      <c r="J46" s="27">
        <v>0</v>
      </c>
    </row>
    <row r="47" spans="1:10" ht="34.5" customHeight="1" x14ac:dyDescent="0.25">
      <c r="A47" s="17" t="s">
        <v>59</v>
      </c>
      <c r="B47" s="24">
        <f t="shared" si="16"/>
        <v>5363</v>
      </c>
      <c r="C47" s="27">
        <v>5363</v>
      </c>
      <c r="D47" s="27">
        <v>0</v>
      </c>
      <c r="E47" s="24">
        <f t="shared" si="14"/>
        <v>9363</v>
      </c>
      <c r="F47" s="27">
        <v>9363</v>
      </c>
      <c r="G47" s="27">
        <v>0</v>
      </c>
      <c r="H47" s="24">
        <f t="shared" si="15"/>
        <v>9363</v>
      </c>
      <c r="I47" s="27">
        <v>9363</v>
      </c>
      <c r="J47" s="27">
        <v>0</v>
      </c>
    </row>
    <row r="48" spans="1:10" ht="30.75" customHeight="1" x14ac:dyDescent="0.25">
      <c r="A48" s="19" t="s">
        <v>61</v>
      </c>
      <c r="B48" s="24">
        <f t="shared" si="16"/>
        <v>160</v>
      </c>
      <c r="C48" s="27">
        <v>160</v>
      </c>
      <c r="D48" s="27">
        <v>0</v>
      </c>
      <c r="E48" s="24">
        <f t="shared" si="14"/>
        <v>160</v>
      </c>
      <c r="F48" s="27">
        <v>160</v>
      </c>
      <c r="G48" s="27">
        <v>0</v>
      </c>
      <c r="H48" s="24">
        <f t="shared" si="15"/>
        <v>160</v>
      </c>
      <c r="I48" s="27">
        <v>160</v>
      </c>
      <c r="J48" s="27">
        <v>0</v>
      </c>
    </row>
    <row r="49" spans="1:10" ht="114" customHeight="1" x14ac:dyDescent="0.25">
      <c r="A49" s="17" t="s">
        <v>60</v>
      </c>
      <c r="B49" s="24">
        <f t="shared" si="16"/>
        <v>376</v>
      </c>
      <c r="C49" s="27">
        <v>376</v>
      </c>
      <c r="D49" s="27">
        <v>0</v>
      </c>
      <c r="E49" s="24">
        <f t="shared" si="14"/>
        <v>376</v>
      </c>
      <c r="F49" s="27">
        <v>376</v>
      </c>
      <c r="G49" s="27">
        <v>0</v>
      </c>
      <c r="H49" s="24">
        <f t="shared" si="15"/>
        <v>376</v>
      </c>
      <c r="I49" s="27">
        <v>376</v>
      </c>
      <c r="J49" s="27">
        <v>0</v>
      </c>
    </row>
    <row r="50" spans="1:10" ht="33.75" customHeight="1" x14ac:dyDescent="0.25">
      <c r="A50" s="17" t="s">
        <v>51</v>
      </c>
      <c r="B50" s="24">
        <f t="shared" si="16"/>
        <v>105</v>
      </c>
      <c r="C50" s="27">
        <v>105</v>
      </c>
      <c r="D50" s="27">
        <v>0</v>
      </c>
      <c r="E50" s="24">
        <f t="shared" si="14"/>
        <v>105</v>
      </c>
      <c r="F50" s="27">
        <v>105</v>
      </c>
      <c r="G50" s="27">
        <v>0</v>
      </c>
      <c r="H50" s="24">
        <f t="shared" si="15"/>
        <v>105</v>
      </c>
      <c r="I50" s="27">
        <v>105</v>
      </c>
      <c r="J50" s="27">
        <v>0</v>
      </c>
    </row>
    <row r="51" spans="1:10" ht="50.25" customHeight="1" x14ac:dyDescent="0.25">
      <c r="A51" s="17" t="s">
        <v>62</v>
      </c>
      <c r="B51" s="24">
        <f t="shared" si="16"/>
        <v>500</v>
      </c>
      <c r="C51" s="27">
        <v>500</v>
      </c>
      <c r="D51" s="27">
        <v>0</v>
      </c>
      <c r="E51" s="24">
        <f t="shared" si="14"/>
        <v>0</v>
      </c>
      <c r="F51" s="27">
        <v>0</v>
      </c>
      <c r="G51" s="27">
        <v>0</v>
      </c>
      <c r="H51" s="24">
        <f t="shared" si="15"/>
        <v>0</v>
      </c>
      <c r="I51" s="27">
        <v>0</v>
      </c>
      <c r="J51" s="27">
        <v>0</v>
      </c>
    </row>
    <row r="52" spans="1:10" ht="51.75" customHeight="1" x14ac:dyDescent="0.25">
      <c r="A52" s="17" t="s">
        <v>18</v>
      </c>
      <c r="B52" s="24">
        <f t="shared" si="16"/>
        <v>2650</v>
      </c>
      <c r="C52" s="27">
        <v>0</v>
      </c>
      <c r="D52" s="27">
        <v>2650</v>
      </c>
      <c r="E52" s="24">
        <f t="shared" si="14"/>
        <v>2650</v>
      </c>
      <c r="F52" s="27">
        <v>0</v>
      </c>
      <c r="G52" s="27">
        <v>2650</v>
      </c>
      <c r="H52" s="24">
        <f t="shared" si="15"/>
        <v>2650</v>
      </c>
      <c r="I52" s="27">
        <v>0</v>
      </c>
      <c r="J52" s="27">
        <v>2650</v>
      </c>
    </row>
    <row r="53" spans="1:10" ht="33.75" customHeight="1" x14ac:dyDescent="0.25">
      <c r="A53" s="17" t="s">
        <v>30</v>
      </c>
      <c r="B53" s="24">
        <f t="shared" si="16"/>
        <v>1500</v>
      </c>
      <c r="C53" s="27">
        <v>1500</v>
      </c>
      <c r="D53" s="27">
        <v>0</v>
      </c>
      <c r="E53" s="24">
        <f t="shared" si="14"/>
        <v>0</v>
      </c>
      <c r="F53" s="12">
        <v>0</v>
      </c>
      <c r="G53" s="27">
        <v>0</v>
      </c>
      <c r="H53" s="24">
        <f t="shared" si="15"/>
        <v>0</v>
      </c>
      <c r="I53" s="12">
        <v>0</v>
      </c>
      <c r="J53" s="27">
        <v>0</v>
      </c>
    </row>
    <row r="54" spans="1:10" ht="15.75" x14ac:dyDescent="0.25">
      <c r="A54" s="17"/>
      <c r="B54" s="24"/>
      <c r="C54" s="27"/>
      <c r="D54" s="27"/>
      <c r="E54" s="24"/>
      <c r="F54" s="27"/>
      <c r="G54" s="27"/>
      <c r="H54" s="24"/>
      <c r="I54" s="27"/>
      <c r="J54" s="27"/>
    </row>
    <row r="55" spans="1:10" ht="16.5" customHeight="1" x14ac:dyDescent="0.25">
      <c r="A55" s="18" t="s">
        <v>25</v>
      </c>
      <c r="B55" s="3">
        <f>C55+D55</f>
        <v>126200.2</v>
      </c>
      <c r="C55" s="25">
        <f>C56+C57+C58+C59</f>
        <v>29470</v>
      </c>
      <c r="D55" s="25">
        <f>D56+D57+D58+D59</f>
        <v>96730.2</v>
      </c>
      <c r="E55" s="3">
        <f>F55+G55</f>
        <v>120718</v>
      </c>
      <c r="F55" s="25">
        <f t="shared" ref="F55:G55" si="17">F56+F57+F58+F59</f>
        <v>27954</v>
      </c>
      <c r="G55" s="25">
        <f t="shared" si="17"/>
        <v>92764</v>
      </c>
      <c r="H55" s="3">
        <f>I55+J55</f>
        <v>120718</v>
      </c>
      <c r="I55" s="25">
        <f t="shared" ref="I55:J55" si="18">I56+I57+I58+I59</f>
        <v>27954</v>
      </c>
      <c r="J55" s="25">
        <f t="shared" si="18"/>
        <v>92764</v>
      </c>
    </row>
    <row r="56" spans="1:10" s="13" customFormat="1" ht="30.75" customHeight="1" x14ac:dyDescent="0.2">
      <c r="A56" s="16" t="s">
        <v>43</v>
      </c>
      <c r="B56" s="24">
        <f>C56+D56</f>
        <v>6422</v>
      </c>
      <c r="C56" s="9">
        <v>6422</v>
      </c>
      <c r="D56" s="9">
        <v>0</v>
      </c>
      <c r="E56" s="24">
        <f>F56+G56</f>
        <v>6422</v>
      </c>
      <c r="F56" s="9">
        <v>6422</v>
      </c>
      <c r="G56" s="9">
        <v>0</v>
      </c>
      <c r="H56" s="24">
        <f>I56+J56</f>
        <v>6422</v>
      </c>
      <c r="I56" s="9">
        <v>6422</v>
      </c>
      <c r="J56" s="9">
        <v>0</v>
      </c>
    </row>
    <row r="57" spans="1:10" s="13" customFormat="1" ht="49.5" customHeight="1" x14ac:dyDescent="0.2">
      <c r="A57" s="16" t="s">
        <v>50</v>
      </c>
      <c r="B57" s="24">
        <f>C57+D57</f>
        <v>20194</v>
      </c>
      <c r="C57" s="9">
        <v>20194</v>
      </c>
      <c r="D57" s="9">
        <v>0</v>
      </c>
      <c r="E57" s="24">
        <f t="shared" ref="E57:E59" si="19">F57+G57</f>
        <v>20594</v>
      </c>
      <c r="F57" s="9">
        <v>20594</v>
      </c>
      <c r="G57" s="9">
        <v>0</v>
      </c>
      <c r="H57" s="24">
        <f t="shared" ref="H57:H59" si="20">I57+J57</f>
        <v>20594</v>
      </c>
      <c r="I57" s="9">
        <v>20594</v>
      </c>
      <c r="J57" s="9">
        <v>0</v>
      </c>
    </row>
    <row r="58" spans="1:10" s="13" customFormat="1" ht="48" customHeight="1" x14ac:dyDescent="0.2">
      <c r="A58" s="16" t="s">
        <v>63</v>
      </c>
      <c r="B58" s="24">
        <f t="shared" ref="B58:B59" si="21">C58+D58</f>
        <v>97729.2</v>
      </c>
      <c r="C58" s="9">
        <v>999</v>
      </c>
      <c r="D58" s="9">
        <v>96730.2</v>
      </c>
      <c r="E58" s="24">
        <f t="shared" si="19"/>
        <v>93702</v>
      </c>
      <c r="F58" s="9">
        <v>938</v>
      </c>
      <c r="G58" s="9">
        <v>92764</v>
      </c>
      <c r="H58" s="24">
        <f t="shared" si="20"/>
        <v>93702</v>
      </c>
      <c r="I58" s="9">
        <v>938</v>
      </c>
      <c r="J58" s="9">
        <v>92764</v>
      </c>
    </row>
    <row r="59" spans="1:10" ht="32.25" customHeight="1" x14ac:dyDescent="0.25">
      <c r="A59" s="17" t="s">
        <v>30</v>
      </c>
      <c r="B59" s="24">
        <f t="shared" si="21"/>
        <v>1855</v>
      </c>
      <c r="C59" s="27">
        <v>1855</v>
      </c>
      <c r="D59" s="27">
        <v>0</v>
      </c>
      <c r="E59" s="24">
        <f t="shared" si="19"/>
        <v>0</v>
      </c>
      <c r="F59" s="27">
        <v>0</v>
      </c>
      <c r="G59" s="27">
        <v>0</v>
      </c>
      <c r="H59" s="24">
        <f t="shared" si="20"/>
        <v>0</v>
      </c>
      <c r="I59" s="27">
        <v>0</v>
      </c>
      <c r="J59" s="27">
        <v>0</v>
      </c>
    </row>
    <row r="60" spans="1:10" ht="15.75" x14ac:dyDescent="0.25">
      <c r="A60" s="17"/>
      <c r="B60" s="24"/>
      <c r="C60" s="27"/>
      <c r="D60" s="27"/>
      <c r="E60" s="24"/>
      <c r="F60" s="27"/>
      <c r="G60" s="27"/>
      <c r="H60" s="24"/>
      <c r="I60" s="27"/>
      <c r="J60" s="27"/>
    </row>
    <row r="61" spans="1:10" ht="14.25" customHeight="1" x14ac:dyDescent="0.25">
      <c r="A61" s="28" t="s">
        <v>26</v>
      </c>
      <c r="B61" s="3">
        <f>C61+D61</f>
        <v>104043</v>
      </c>
      <c r="C61" s="25">
        <f>C62+C64+C65+C66+C67+C63+C68+C69</f>
        <v>50301</v>
      </c>
      <c r="D61" s="25">
        <f>D62+D64+D65+D66+D67+D63+D68+D69</f>
        <v>53742</v>
      </c>
      <c r="E61" s="3">
        <f>F61+G61</f>
        <v>50301</v>
      </c>
      <c r="F61" s="25">
        <f>F62+F64+F65+F66+F67+F63+F68+F69</f>
        <v>50301</v>
      </c>
      <c r="G61" s="25">
        <f>G62+G64+G65+G66+G67+G63+G68+G69</f>
        <v>0</v>
      </c>
      <c r="H61" s="3">
        <f>I61+J61</f>
        <v>67801</v>
      </c>
      <c r="I61" s="25">
        <f>I62+I64+I65+I66+I67+I63+I68+I69</f>
        <v>67801</v>
      </c>
      <c r="J61" s="25">
        <f>J62+J64+J65+J66+J67+J63+J68+J69</f>
        <v>0</v>
      </c>
    </row>
    <row r="62" spans="1:10" s="13" customFormat="1" ht="31.5" x14ac:dyDescent="0.2">
      <c r="A62" s="16" t="s">
        <v>44</v>
      </c>
      <c r="B62" s="24">
        <f>C62+D62</f>
        <v>16515</v>
      </c>
      <c r="C62" s="27">
        <v>16515</v>
      </c>
      <c r="D62" s="27">
        <v>0</v>
      </c>
      <c r="E62" s="24">
        <f>F62+G62</f>
        <v>16515</v>
      </c>
      <c r="F62" s="27">
        <v>16515</v>
      </c>
      <c r="G62" s="27">
        <v>0</v>
      </c>
      <c r="H62" s="24">
        <f>I62+J62</f>
        <v>16515</v>
      </c>
      <c r="I62" s="27">
        <v>16515</v>
      </c>
      <c r="J62" s="27">
        <v>0</v>
      </c>
    </row>
    <row r="63" spans="1:10" s="13" customFormat="1" ht="51" customHeight="1" x14ac:dyDescent="0.2">
      <c r="A63" s="16" t="s">
        <v>50</v>
      </c>
      <c r="B63" s="24">
        <f t="shared" ref="B63:B69" si="22">C63+D63</f>
        <v>7569</v>
      </c>
      <c r="C63" s="27">
        <v>7569</v>
      </c>
      <c r="D63" s="27">
        <v>0</v>
      </c>
      <c r="E63" s="24">
        <f t="shared" ref="E63:E69" si="23">F63+G63</f>
        <v>7569</v>
      </c>
      <c r="F63" s="27">
        <v>7569</v>
      </c>
      <c r="G63" s="27">
        <v>0</v>
      </c>
      <c r="H63" s="24">
        <f t="shared" ref="H63:H69" si="24">I63+J63</f>
        <v>7569</v>
      </c>
      <c r="I63" s="27">
        <v>7569</v>
      </c>
      <c r="J63" s="27">
        <v>0</v>
      </c>
    </row>
    <row r="64" spans="1:10" ht="31.5" customHeight="1" x14ac:dyDescent="0.25">
      <c r="A64" s="16" t="s">
        <v>5</v>
      </c>
      <c r="B64" s="24">
        <f t="shared" si="22"/>
        <v>715</v>
      </c>
      <c r="C64" s="27">
        <v>715</v>
      </c>
      <c r="D64" s="27">
        <v>0</v>
      </c>
      <c r="E64" s="24">
        <f t="shared" si="23"/>
        <v>715</v>
      </c>
      <c r="F64" s="27">
        <v>715</v>
      </c>
      <c r="G64" s="26">
        <v>0</v>
      </c>
      <c r="H64" s="24">
        <f t="shared" si="24"/>
        <v>715</v>
      </c>
      <c r="I64" s="27">
        <v>715</v>
      </c>
      <c r="J64" s="26">
        <v>0</v>
      </c>
    </row>
    <row r="65" spans="1:10" ht="30" customHeight="1" x14ac:dyDescent="0.25">
      <c r="A65" s="17" t="s">
        <v>75</v>
      </c>
      <c r="B65" s="24">
        <f t="shared" si="22"/>
        <v>1003</v>
      </c>
      <c r="C65" s="27">
        <v>1003</v>
      </c>
      <c r="D65" s="27">
        <v>0</v>
      </c>
      <c r="E65" s="24">
        <f t="shared" si="23"/>
        <v>1003</v>
      </c>
      <c r="F65" s="27">
        <v>1003</v>
      </c>
      <c r="G65" s="27">
        <v>0</v>
      </c>
      <c r="H65" s="24">
        <f t="shared" si="24"/>
        <v>1003</v>
      </c>
      <c r="I65" s="27">
        <v>1003</v>
      </c>
      <c r="J65" s="27">
        <v>0</v>
      </c>
    </row>
    <row r="66" spans="1:10" s="13" customFormat="1" ht="63.75" customHeight="1" x14ac:dyDescent="0.2">
      <c r="A66" s="17" t="s">
        <v>77</v>
      </c>
      <c r="B66" s="24">
        <f t="shared" si="22"/>
        <v>77728</v>
      </c>
      <c r="C66" s="27">
        <v>23986</v>
      </c>
      <c r="D66" s="27">
        <v>53742</v>
      </c>
      <c r="E66" s="24">
        <f t="shared" si="23"/>
        <v>23986</v>
      </c>
      <c r="F66" s="27">
        <v>23986</v>
      </c>
      <c r="G66" s="27">
        <v>0</v>
      </c>
      <c r="H66" s="24">
        <f t="shared" si="24"/>
        <v>41486</v>
      </c>
      <c r="I66" s="27">
        <v>41486</v>
      </c>
      <c r="J66" s="27">
        <v>0</v>
      </c>
    </row>
    <row r="67" spans="1:10" ht="78.75" customHeight="1" x14ac:dyDescent="0.25">
      <c r="A67" s="16" t="s">
        <v>4</v>
      </c>
      <c r="B67" s="24">
        <f t="shared" si="22"/>
        <v>443</v>
      </c>
      <c r="C67" s="27">
        <v>443</v>
      </c>
      <c r="D67" s="27">
        <v>0</v>
      </c>
      <c r="E67" s="24">
        <f t="shared" si="23"/>
        <v>443</v>
      </c>
      <c r="F67" s="27">
        <v>443</v>
      </c>
      <c r="G67" s="27">
        <v>0</v>
      </c>
      <c r="H67" s="24">
        <f t="shared" si="24"/>
        <v>443</v>
      </c>
      <c r="I67" s="27">
        <v>443</v>
      </c>
      <c r="J67" s="27">
        <v>0</v>
      </c>
    </row>
    <row r="68" spans="1:10" ht="32.25" customHeight="1" x14ac:dyDescent="0.25">
      <c r="A68" s="17" t="s">
        <v>51</v>
      </c>
      <c r="B68" s="24">
        <f t="shared" si="22"/>
        <v>65</v>
      </c>
      <c r="C68" s="27">
        <v>65</v>
      </c>
      <c r="D68" s="27">
        <v>0</v>
      </c>
      <c r="E68" s="24">
        <f t="shared" si="23"/>
        <v>65</v>
      </c>
      <c r="F68" s="27">
        <v>65</v>
      </c>
      <c r="G68" s="27">
        <v>0</v>
      </c>
      <c r="H68" s="24">
        <f t="shared" si="24"/>
        <v>65</v>
      </c>
      <c r="I68" s="27">
        <v>65</v>
      </c>
      <c r="J68" s="27">
        <v>0</v>
      </c>
    </row>
    <row r="69" spans="1:10" ht="68.25" customHeight="1" x14ac:dyDescent="0.25">
      <c r="A69" s="17" t="s">
        <v>64</v>
      </c>
      <c r="B69" s="24">
        <f t="shared" si="22"/>
        <v>5</v>
      </c>
      <c r="C69" s="27">
        <v>5</v>
      </c>
      <c r="D69" s="27">
        <v>0</v>
      </c>
      <c r="E69" s="24">
        <f t="shared" si="23"/>
        <v>5</v>
      </c>
      <c r="F69" s="27">
        <v>5</v>
      </c>
      <c r="G69" s="27">
        <v>0</v>
      </c>
      <c r="H69" s="24">
        <f t="shared" si="24"/>
        <v>5</v>
      </c>
      <c r="I69" s="27">
        <v>5</v>
      </c>
      <c r="J69" s="27">
        <v>0</v>
      </c>
    </row>
    <row r="70" spans="1:10" ht="15.75" x14ac:dyDescent="0.25">
      <c r="A70" s="17"/>
      <c r="B70" s="24"/>
      <c r="C70" s="27"/>
      <c r="D70" s="27"/>
      <c r="E70" s="24"/>
      <c r="F70" s="27"/>
      <c r="G70" s="27"/>
      <c r="H70" s="24"/>
      <c r="I70" s="27"/>
      <c r="J70" s="27"/>
    </row>
    <row r="71" spans="1:10" ht="32.25" customHeight="1" x14ac:dyDescent="0.25">
      <c r="A71" s="20" t="s">
        <v>20</v>
      </c>
      <c r="B71" s="3">
        <f>C71+D71</f>
        <v>758081</v>
      </c>
      <c r="C71" s="25">
        <f>C72+C73+C74+C75+C76+C77+C79+C80+C78+C81</f>
        <v>758081</v>
      </c>
      <c r="D71" s="25">
        <f>D72+D73+D74+D75+D76+D77+D79+D80+D78+D81</f>
        <v>0</v>
      </c>
      <c r="E71" s="3">
        <f>F71+G71</f>
        <v>761268</v>
      </c>
      <c r="F71" s="25">
        <f>F72+F73+F74+F75+F76+F77+F79+F80+F78+F81</f>
        <v>761268</v>
      </c>
      <c r="G71" s="25">
        <f>G72+G73+G74+G75+G76+G77+G79+G80+G78+G81</f>
        <v>0</v>
      </c>
      <c r="H71" s="3">
        <f>I71+J71</f>
        <v>761256</v>
      </c>
      <c r="I71" s="25">
        <f>I72+I73+I74+I75+I76+I77+I79+I80+I78+I81</f>
        <v>761256</v>
      </c>
      <c r="J71" s="25">
        <f>J72+J73+J74+J75+J76+J77+J79+J80+J78+J81</f>
        <v>0</v>
      </c>
    </row>
    <row r="72" spans="1:10" s="13" customFormat="1" ht="31.5" customHeight="1" x14ac:dyDescent="0.2">
      <c r="A72" s="16" t="s">
        <v>45</v>
      </c>
      <c r="B72" s="24">
        <f>C72+D72</f>
        <v>10370</v>
      </c>
      <c r="C72" s="27">
        <v>10370</v>
      </c>
      <c r="D72" s="27">
        <v>0</v>
      </c>
      <c r="E72" s="24">
        <f t="shared" ref="E72:E81" si="25">F72+G72</f>
        <v>10370</v>
      </c>
      <c r="F72" s="27">
        <v>10370</v>
      </c>
      <c r="G72" s="27">
        <v>0</v>
      </c>
      <c r="H72" s="24">
        <f t="shared" ref="H72:H81" si="26">I72+J72</f>
        <v>10370</v>
      </c>
      <c r="I72" s="27">
        <v>10370</v>
      </c>
      <c r="J72" s="27">
        <v>0</v>
      </c>
    </row>
    <row r="73" spans="1:10" s="13" customFormat="1" ht="31.5" x14ac:dyDescent="0.25">
      <c r="A73" s="19" t="s">
        <v>78</v>
      </c>
      <c r="B73" s="24">
        <f t="shared" ref="B73:B81" si="27">C73+D73</f>
        <v>324059</v>
      </c>
      <c r="C73" s="27">
        <v>324059</v>
      </c>
      <c r="D73" s="27">
        <v>0</v>
      </c>
      <c r="E73" s="24">
        <f t="shared" si="25"/>
        <v>324059</v>
      </c>
      <c r="F73" s="27">
        <v>324059</v>
      </c>
      <c r="G73" s="27">
        <v>0</v>
      </c>
      <c r="H73" s="24">
        <f t="shared" si="26"/>
        <v>324059</v>
      </c>
      <c r="I73" s="27">
        <v>324059</v>
      </c>
      <c r="J73" s="27">
        <v>0</v>
      </c>
    </row>
    <row r="74" spans="1:10" s="13" customFormat="1" ht="29.25" customHeight="1" x14ac:dyDescent="0.2">
      <c r="A74" s="17" t="s">
        <v>79</v>
      </c>
      <c r="B74" s="24">
        <f>C74+D74</f>
        <v>185807</v>
      </c>
      <c r="C74" s="27">
        <v>185807</v>
      </c>
      <c r="D74" s="27">
        <v>0</v>
      </c>
      <c r="E74" s="24">
        <f t="shared" si="25"/>
        <v>186594</v>
      </c>
      <c r="F74" s="27">
        <v>186594</v>
      </c>
      <c r="G74" s="27">
        <v>0</v>
      </c>
      <c r="H74" s="24">
        <f t="shared" si="26"/>
        <v>186582</v>
      </c>
      <c r="I74" s="27">
        <v>186582</v>
      </c>
      <c r="J74" s="27">
        <v>0</v>
      </c>
    </row>
    <row r="75" spans="1:10" s="13" customFormat="1" ht="33.75" customHeight="1" x14ac:dyDescent="0.2">
      <c r="A75" s="17" t="s">
        <v>80</v>
      </c>
      <c r="B75" s="24">
        <f t="shared" si="27"/>
        <v>232185</v>
      </c>
      <c r="C75" s="27">
        <v>232185</v>
      </c>
      <c r="D75" s="27">
        <v>0</v>
      </c>
      <c r="E75" s="24">
        <f t="shared" si="25"/>
        <v>234585</v>
      </c>
      <c r="F75" s="27">
        <v>234585</v>
      </c>
      <c r="G75" s="27">
        <v>0</v>
      </c>
      <c r="H75" s="24">
        <f t="shared" si="26"/>
        <v>234585</v>
      </c>
      <c r="I75" s="27">
        <v>234585</v>
      </c>
      <c r="J75" s="27">
        <v>0</v>
      </c>
    </row>
    <row r="76" spans="1:10" s="13" customFormat="1" ht="47.25" customHeight="1" x14ac:dyDescent="0.2">
      <c r="A76" s="16" t="s">
        <v>50</v>
      </c>
      <c r="B76" s="24">
        <f t="shared" si="27"/>
        <v>2911</v>
      </c>
      <c r="C76" s="9">
        <v>2911</v>
      </c>
      <c r="D76" s="9">
        <v>0</v>
      </c>
      <c r="E76" s="24">
        <f t="shared" si="25"/>
        <v>2911</v>
      </c>
      <c r="F76" s="9">
        <v>2911</v>
      </c>
      <c r="G76" s="9">
        <v>0</v>
      </c>
      <c r="H76" s="24">
        <f t="shared" si="26"/>
        <v>2911</v>
      </c>
      <c r="I76" s="9">
        <v>2911</v>
      </c>
      <c r="J76" s="9">
        <v>0</v>
      </c>
    </row>
    <row r="77" spans="1:10" ht="34.5" customHeight="1" x14ac:dyDescent="0.25">
      <c r="A77" s="17" t="s">
        <v>51</v>
      </c>
      <c r="B77" s="24">
        <f t="shared" si="27"/>
        <v>65</v>
      </c>
      <c r="C77" s="27">
        <v>65</v>
      </c>
      <c r="D77" s="27">
        <v>0</v>
      </c>
      <c r="E77" s="24">
        <f t="shared" si="25"/>
        <v>65</v>
      </c>
      <c r="F77" s="27">
        <v>65</v>
      </c>
      <c r="G77" s="27">
        <v>0</v>
      </c>
      <c r="H77" s="24">
        <f t="shared" si="26"/>
        <v>65</v>
      </c>
      <c r="I77" s="27">
        <v>65</v>
      </c>
      <c r="J77" s="27">
        <v>0</v>
      </c>
    </row>
    <row r="78" spans="1:10" ht="60.75" customHeight="1" x14ac:dyDescent="0.25">
      <c r="A78" s="17" t="s">
        <v>64</v>
      </c>
      <c r="B78" s="24">
        <f t="shared" si="27"/>
        <v>59</v>
      </c>
      <c r="C78" s="27">
        <v>59</v>
      </c>
      <c r="D78" s="27">
        <v>0</v>
      </c>
      <c r="E78" s="24">
        <f t="shared" si="25"/>
        <v>59</v>
      </c>
      <c r="F78" s="27">
        <v>59</v>
      </c>
      <c r="G78" s="27">
        <v>0</v>
      </c>
      <c r="H78" s="24">
        <f t="shared" si="26"/>
        <v>59</v>
      </c>
      <c r="I78" s="27">
        <v>59</v>
      </c>
      <c r="J78" s="27">
        <v>0</v>
      </c>
    </row>
    <row r="79" spans="1:10" ht="38.25" customHeight="1" x14ac:dyDescent="0.25">
      <c r="A79" s="17" t="s">
        <v>55</v>
      </c>
      <c r="B79" s="24">
        <f t="shared" si="27"/>
        <v>36</v>
      </c>
      <c r="C79" s="27">
        <v>36</v>
      </c>
      <c r="D79" s="27">
        <v>0</v>
      </c>
      <c r="E79" s="24">
        <f t="shared" si="25"/>
        <v>36</v>
      </c>
      <c r="F79" s="27">
        <v>36</v>
      </c>
      <c r="G79" s="27">
        <v>0</v>
      </c>
      <c r="H79" s="24">
        <f t="shared" si="26"/>
        <v>36</v>
      </c>
      <c r="I79" s="27">
        <v>36</v>
      </c>
      <c r="J79" s="27">
        <v>0</v>
      </c>
    </row>
    <row r="80" spans="1:10" ht="28.5" customHeight="1" x14ac:dyDescent="0.25">
      <c r="A80" s="19" t="s">
        <v>65</v>
      </c>
      <c r="B80" s="24">
        <f t="shared" si="27"/>
        <v>2525</v>
      </c>
      <c r="C80" s="27">
        <v>2525</v>
      </c>
      <c r="D80" s="27">
        <v>0</v>
      </c>
      <c r="E80" s="24">
        <f t="shared" si="25"/>
        <v>2525</v>
      </c>
      <c r="F80" s="27">
        <v>2525</v>
      </c>
      <c r="G80" s="27">
        <v>0</v>
      </c>
      <c r="H80" s="24">
        <f t="shared" si="26"/>
        <v>2525</v>
      </c>
      <c r="I80" s="27">
        <v>2525</v>
      </c>
      <c r="J80" s="27">
        <v>0</v>
      </c>
    </row>
    <row r="81" spans="1:10" ht="31.5" customHeight="1" x14ac:dyDescent="0.25">
      <c r="A81" s="19" t="s">
        <v>66</v>
      </c>
      <c r="B81" s="24">
        <f t="shared" si="27"/>
        <v>64</v>
      </c>
      <c r="C81" s="27">
        <v>64</v>
      </c>
      <c r="D81" s="27">
        <v>0</v>
      </c>
      <c r="E81" s="24">
        <f t="shared" si="25"/>
        <v>64</v>
      </c>
      <c r="F81" s="27">
        <v>64</v>
      </c>
      <c r="G81" s="27">
        <v>0</v>
      </c>
      <c r="H81" s="24">
        <f t="shared" si="26"/>
        <v>64</v>
      </c>
      <c r="I81" s="27">
        <v>64</v>
      </c>
      <c r="J81" s="27">
        <v>0</v>
      </c>
    </row>
    <row r="82" spans="1:10" ht="15.75" x14ac:dyDescent="0.25">
      <c r="A82" s="19"/>
      <c r="B82" s="24"/>
      <c r="C82" s="27"/>
      <c r="D82" s="27"/>
      <c r="E82" s="24"/>
      <c r="F82" s="27"/>
      <c r="G82" s="27"/>
      <c r="H82" s="24"/>
      <c r="I82" s="27"/>
      <c r="J82" s="27"/>
    </row>
    <row r="83" spans="1:10" ht="19.5" customHeight="1" x14ac:dyDescent="0.25">
      <c r="A83" s="21" t="s">
        <v>27</v>
      </c>
      <c r="B83" s="3">
        <f>C83+D83</f>
        <v>3436001.5</v>
      </c>
      <c r="C83" s="25">
        <f>C84+C86+C87+C90+C92+C95+C93+C85+C88+C96+C94+C89+C91</f>
        <v>977652</v>
      </c>
      <c r="D83" s="25">
        <f>D84+D86+D87+D90+D92+D95+D93+D85+D88+D96+D94+D89+D91</f>
        <v>2458349.5</v>
      </c>
      <c r="E83" s="3">
        <f>F83+G83</f>
        <v>3411844.6</v>
      </c>
      <c r="F83" s="25">
        <f>F84+F86+F87+F90+F92+F95+F93+F85+F88+F96+F94+F89+F91</f>
        <v>956033</v>
      </c>
      <c r="G83" s="25">
        <f>G84+G86+G87+G90+G92+G95+G93+G85+G88+G96+G94+G89+G91</f>
        <v>2455811.6</v>
      </c>
      <c r="H83" s="3">
        <f>I83+J83</f>
        <v>3241125.3</v>
      </c>
      <c r="I83" s="25">
        <f>I84+I86+I87+I90+I92+I95+I93+I85+I88+I96+I94+I89+I91</f>
        <v>985534</v>
      </c>
      <c r="J83" s="25">
        <f>J84+J86+J87+J90+J92+J95+J93+J85+J88+J96+J94+J89+J91</f>
        <v>2255591.2999999998</v>
      </c>
    </row>
    <row r="84" spans="1:10" s="13" customFormat="1" ht="32.25" customHeight="1" x14ac:dyDescent="0.2">
      <c r="A84" s="16" t="s">
        <v>46</v>
      </c>
      <c r="B84" s="24">
        <f>C84+D84</f>
        <v>9830</v>
      </c>
      <c r="C84" s="27">
        <v>9830</v>
      </c>
      <c r="D84" s="27">
        <v>0</v>
      </c>
      <c r="E84" s="24">
        <f>F84+G84</f>
        <v>9830</v>
      </c>
      <c r="F84" s="27">
        <v>9830</v>
      </c>
      <c r="G84" s="27">
        <v>0</v>
      </c>
      <c r="H84" s="24">
        <f>I84+J84</f>
        <v>9830</v>
      </c>
      <c r="I84" s="27">
        <v>9830</v>
      </c>
      <c r="J84" s="27">
        <v>0</v>
      </c>
    </row>
    <row r="85" spans="1:10" ht="50.25" customHeight="1" x14ac:dyDescent="0.25">
      <c r="A85" s="16" t="s">
        <v>50</v>
      </c>
      <c r="B85" s="24">
        <f t="shared" ref="B85:B96" si="28">C85+D85</f>
        <v>116</v>
      </c>
      <c r="C85" s="27">
        <v>116</v>
      </c>
      <c r="D85" s="27">
        <v>0</v>
      </c>
      <c r="E85" s="24">
        <f t="shared" ref="E85:E96" si="29">F85+G85</f>
        <v>116</v>
      </c>
      <c r="F85" s="27">
        <v>116</v>
      </c>
      <c r="G85" s="27">
        <v>0</v>
      </c>
      <c r="H85" s="24">
        <f t="shared" ref="H85:H96" si="30">I85+J85</f>
        <v>116</v>
      </c>
      <c r="I85" s="27">
        <v>116</v>
      </c>
      <c r="J85" s="27">
        <v>0</v>
      </c>
    </row>
    <row r="86" spans="1:10" s="13" customFormat="1" ht="34.5" customHeight="1" x14ac:dyDescent="0.2">
      <c r="A86" s="17" t="s">
        <v>79</v>
      </c>
      <c r="B86" s="24">
        <f t="shared" si="28"/>
        <v>3370862.5</v>
      </c>
      <c r="C86" s="27">
        <v>958771</v>
      </c>
      <c r="D86" s="27">
        <v>2412091.5</v>
      </c>
      <c r="E86" s="24">
        <f t="shared" si="29"/>
        <v>3349657.6000000001</v>
      </c>
      <c r="F86" s="27">
        <v>940104</v>
      </c>
      <c r="G86" s="27">
        <v>2409553.6</v>
      </c>
      <c r="H86" s="24">
        <f t="shared" si="30"/>
        <v>3175338.3</v>
      </c>
      <c r="I86" s="27">
        <v>966005</v>
      </c>
      <c r="J86" s="27">
        <v>2209333.2999999998</v>
      </c>
    </row>
    <row r="87" spans="1:10" ht="30.75" customHeight="1" x14ac:dyDescent="0.25">
      <c r="A87" s="17" t="s">
        <v>51</v>
      </c>
      <c r="B87" s="24">
        <f t="shared" si="28"/>
        <v>20</v>
      </c>
      <c r="C87" s="27">
        <v>20</v>
      </c>
      <c r="D87" s="27">
        <v>0</v>
      </c>
      <c r="E87" s="24">
        <f t="shared" si="29"/>
        <v>20</v>
      </c>
      <c r="F87" s="27">
        <v>20</v>
      </c>
      <c r="G87" s="27">
        <v>0</v>
      </c>
      <c r="H87" s="24">
        <f t="shared" si="30"/>
        <v>20</v>
      </c>
      <c r="I87" s="27">
        <v>20</v>
      </c>
      <c r="J87" s="27">
        <v>0</v>
      </c>
    </row>
    <row r="88" spans="1:10" ht="67.5" customHeight="1" x14ac:dyDescent="0.25">
      <c r="A88" s="17" t="s">
        <v>64</v>
      </c>
      <c r="B88" s="24">
        <f t="shared" si="28"/>
        <v>110</v>
      </c>
      <c r="C88" s="27">
        <v>110</v>
      </c>
      <c r="D88" s="27">
        <v>0</v>
      </c>
      <c r="E88" s="24">
        <f t="shared" si="29"/>
        <v>115</v>
      </c>
      <c r="F88" s="27">
        <v>115</v>
      </c>
      <c r="G88" s="27">
        <v>0</v>
      </c>
      <c r="H88" s="24">
        <f t="shared" si="30"/>
        <v>115</v>
      </c>
      <c r="I88" s="27">
        <v>115</v>
      </c>
      <c r="J88" s="27">
        <v>0</v>
      </c>
    </row>
    <row r="89" spans="1:10" ht="65.25" customHeight="1" x14ac:dyDescent="0.25">
      <c r="A89" s="17" t="s">
        <v>53</v>
      </c>
      <c r="B89" s="24">
        <f t="shared" si="28"/>
        <v>9</v>
      </c>
      <c r="C89" s="27">
        <v>9</v>
      </c>
      <c r="D89" s="27">
        <v>0</v>
      </c>
      <c r="E89" s="24">
        <f t="shared" si="29"/>
        <v>9</v>
      </c>
      <c r="F89" s="27">
        <v>9</v>
      </c>
      <c r="G89" s="12">
        <v>0</v>
      </c>
      <c r="H89" s="14">
        <f t="shared" si="30"/>
        <v>9</v>
      </c>
      <c r="I89" s="27">
        <v>9</v>
      </c>
      <c r="J89" s="12">
        <v>0</v>
      </c>
    </row>
    <row r="90" spans="1:10" ht="36" customHeight="1" x14ac:dyDescent="0.25">
      <c r="A90" s="17" t="s">
        <v>67</v>
      </c>
      <c r="B90" s="24">
        <f t="shared" si="28"/>
        <v>1660</v>
      </c>
      <c r="C90" s="27">
        <v>1660</v>
      </c>
      <c r="D90" s="27">
        <v>0</v>
      </c>
      <c r="E90" s="24">
        <f t="shared" si="29"/>
        <v>1660</v>
      </c>
      <c r="F90" s="27">
        <v>1660</v>
      </c>
      <c r="G90" s="27">
        <v>0</v>
      </c>
      <c r="H90" s="24">
        <f t="shared" si="30"/>
        <v>1660</v>
      </c>
      <c r="I90" s="27">
        <v>1660</v>
      </c>
      <c r="J90" s="27">
        <v>0</v>
      </c>
    </row>
    <row r="91" spans="1:10" ht="35.25" customHeight="1" x14ac:dyDescent="0.25">
      <c r="A91" s="17" t="s">
        <v>68</v>
      </c>
      <c r="B91" s="24">
        <f t="shared" si="28"/>
        <v>230</v>
      </c>
      <c r="C91" s="27">
        <v>230</v>
      </c>
      <c r="D91" s="27">
        <v>0</v>
      </c>
      <c r="E91" s="24">
        <f t="shared" si="29"/>
        <v>230</v>
      </c>
      <c r="F91" s="27">
        <v>230</v>
      </c>
      <c r="G91" s="27">
        <v>0</v>
      </c>
      <c r="H91" s="24">
        <f t="shared" si="30"/>
        <v>230</v>
      </c>
      <c r="I91" s="27">
        <v>230</v>
      </c>
      <c r="J91" s="27">
        <v>0</v>
      </c>
    </row>
    <row r="92" spans="1:10" s="13" customFormat="1" ht="65.25" customHeight="1" x14ac:dyDescent="0.2">
      <c r="A92" s="17" t="s">
        <v>77</v>
      </c>
      <c r="B92" s="24">
        <f t="shared" si="28"/>
        <v>28183</v>
      </c>
      <c r="C92" s="27">
        <v>3769</v>
      </c>
      <c r="D92" s="27">
        <v>24414</v>
      </c>
      <c r="E92" s="24">
        <f t="shared" si="29"/>
        <v>28183</v>
      </c>
      <c r="F92" s="27">
        <v>3769</v>
      </c>
      <c r="G92" s="27">
        <v>24414</v>
      </c>
      <c r="H92" s="24">
        <f t="shared" si="30"/>
        <v>31783</v>
      </c>
      <c r="I92" s="27">
        <v>7369</v>
      </c>
      <c r="J92" s="27">
        <v>24414</v>
      </c>
    </row>
    <row r="93" spans="1:10" ht="32.25" customHeight="1" x14ac:dyDescent="0.25">
      <c r="A93" s="16" t="s">
        <v>3</v>
      </c>
      <c r="B93" s="24">
        <f t="shared" si="28"/>
        <v>2957</v>
      </c>
      <c r="C93" s="27">
        <v>2957</v>
      </c>
      <c r="D93" s="27">
        <v>0</v>
      </c>
      <c r="E93" s="24">
        <f t="shared" si="29"/>
        <v>0</v>
      </c>
      <c r="F93" s="27">
        <v>0</v>
      </c>
      <c r="G93" s="27">
        <v>0</v>
      </c>
      <c r="H93" s="24">
        <f t="shared" si="30"/>
        <v>0</v>
      </c>
      <c r="I93" s="27">
        <v>0</v>
      </c>
      <c r="J93" s="27">
        <v>0</v>
      </c>
    </row>
    <row r="94" spans="1:10" ht="33.75" customHeight="1" x14ac:dyDescent="0.25">
      <c r="A94" s="16" t="s">
        <v>66</v>
      </c>
      <c r="B94" s="24">
        <f t="shared" si="28"/>
        <v>155</v>
      </c>
      <c r="C94" s="27">
        <v>155</v>
      </c>
      <c r="D94" s="27">
        <v>0</v>
      </c>
      <c r="E94" s="24">
        <f t="shared" si="29"/>
        <v>155</v>
      </c>
      <c r="F94" s="27">
        <v>155</v>
      </c>
      <c r="G94" s="27">
        <v>0</v>
      </c>
      <c r="H94" s="24">
        <f t="shared" si="30"/>
        <v>155</v>
      </c>
      <c r="I94" s="27">
        <v>155</v>
      </c>
      <c r="J94" s="27">
        <v>0</v>
      </c>
    </row>
    <row r="95" spans="1:10" ht="114" customHeight="1" x14ac:dyDescent="0.25">
      <c r="A95" s="17" t="s">
        <v>69</v>
      </c>
      <c r="B95" s="24">
        <f t="shared" si="28"/>
        <v>25</v>
      </c>
      <c r="C95" s="27">
        <v>25</v>
      </c>
      <c r="D95" s="27">
        <v>0</v>
      </c>
      <c r="E95" s="24">
        <f t="shared" si="29"/>
        <v>25</v>
      </c>
      <c r="F95" s="27">
        <v>25</v>
      </c>
      <c r="G95" s="27">
        <v>0</v>
      </c>
      <c r="H95" s="24">
        <f t="shared" si="30"/>
        <v>25</v>
      </c>
      <c r="I95" s="27">
        <v>25</v>
      </c>
      <c r="J95" s="27">
        <v>0</v>
      </c>
    </row>
    <row r="96" spans="1:10" ht="89.25" customHeight="1" x14ac:dyDescent="0.25">
      <c r="A96" s="17" t="s">
        <v>17</v>
      </c>
      <c r="B96" s="24">
        <f t="shared" si="28"/>
        <v>21844</v>
      </c>
      <c r="C96" s="27">
        <v>0</v>
      </c>
      <c r="D96" s="27">
        <v>21844</v>
      </c>
      <c r="E96" s="24">
        <f t="shared" si="29"/>
        <v>21844</v>
      </c>
      <c r="F96" s="27">
        <v>0</v>
      </c>
      <c r="G96" s="27">
        <v>21844</v>
      </c>
      <c r="H96" s="24">
        <f t="shared" si="30"/>
        <v>21844</v>
      </c>
      <c r="I96" s="27">
        <v>0</v>
      </c>
      <c r="J96" s="27">
        <v>21844</v>
      </c>
    </row>
    <row r="97" spans="1:10" ht="15.75" x14ac:dyDescent="0.25">
      <c r="A97" s="17"/>
      <c r="B97" s="24"/>
      <c r="C97" s="27"/>
      <c r="D97" s="27"/>
      <c r="E97" s="24"/>
      <c r="F97" s="27"/>
      <c r="G97" s="27"/>
      <c r="H97" s="24"/>
      <c r="I97" s="27"/>
      <c r="J97" s="27"/>
    </row>
    <row r="98" spans="1:10" ht="16.5" customHeight="1" x14ac:dyDescent="0.25">
      <c r="A98" s="15" t="s">
        <v>21</v>
      </c>
      <c r="B98" s="3">
        <f>C98+D98</f>
        <v>152132</v>
      </c>
      <c r="C98" s="25">
        <f>C99+C100+C101+C102+C103</f>
        <v>152132</v>
      </c>
      <c r="D98" s="25">
        <f>D99+D100+D101+D102+D103</f>
        <v>0</v>
      </c>
      <c r="E98" s="3">
        <f>F98+G98</f>
        <v>114549</v>
      </c>
      <c r="F98" s="25">
        <f t="shared" ref="F98:G98" si="31">F99+F100+F101+F102+F103</f>
        <v>114549</v>
      </c>
      <c r="G98" s="25">
        <f t="shared" si="31"/>
        <v>0</v>
      </c>
      <c r="H98" s="3">
        <f>I98+J98</f>
        <v>90184</v>
      </c>
      <c r="I98" s="25">
        <f t="shared" ref="I98:J98" si="32">I99+I100+I101+I102+I103</f>
        <v>90184</v>
      </c>
      <c r="J98" s="25">
        <f t="shared" si="32"/>
        <v>0</v>
      </c>
    </row>
    <row r="99" spans="1:10" s="13" customFormat="1" ht="30.75" customHeight="1" x14ac:dyDescent="0.2">
      <c r="A99" s="16" t="s">
        <v>47</v>
      </c>
      <c r="B99" s="24">
        <f>C99+D99</f>
        <v>36630</v>
      </c>
      <c r="C99" s="27">
        <v>36630</v>
      </c>
      <c r="D99" s="27">
        <v>0</v>
      </c>
      <c r="E99" s="24">
        <f>F99+G99</f>
        <v>36630</v>
      </c>
      <c r="F99" s="27">
        <v>36630</v>
      </c>
      <c r="G99" s="27">
        <v>0</v>
      </c>
      <c r="H99" s="24">
        <f>I99+J99</f>
        <v>36630</v>
      </c>
      <c r="I99" s="27">
        <v>36630</v>
      </c>
      <c r="J99" s="27">
        <v>0</v>
      </c>
    </row>
    <row r="100" spans="1:10" s="13" customFormat="1" ht="49.5" customHeight="1" x14ac:dyDescent="0.2">
      <c r="A100" s="16" t="s">
        <v>50</v>
      </c>
      <c r="B100" s="24">
        <f t="shared" ref="B100:B103" si="33">C100+D100</f>
        <v>12768</v>
      </c>
      <c r="C100" s="27">
        <v>12768</v>
      </c>
      <c r="D100" s="27">
        <v>0</v>
      </c>
      <c r="E100" s="24">
        <f t="shared" ref="E100:E103" si="34">F100+G100</f>
        <v>12768</v>
      </c>
      <c r="F100" s="27">
        <v>12768</v>
      </c>
      <c r="G100" s="27">
        <v>0</v>
      </c>
      <c r="H100" s="24">
        <f t="shared" ref="H100:H103" si="35">I100+J100</f>
        <v>12768</v>
      </c>
      <c r="I100" s="27">
        <v>12768</v>
      </c>
      <c r="J100" s="27">
        <v>0</v>
      </c>
    </row>
    <row r="101" spans="1:10" s="13" customFormat="1" ht="61.5" customHeight="1" x14ac:dyDescent="0.2">
      <c r="A101" s="17" t="s">
        <v>70</v>
      </c>
      <c r="B101" s="24">
        <f t="shared" si="33"/>
        <v>49664</v>
      </c>
      <c r="C101" s="27">
        <v>49664</v>
      </c>
      <c r="D101" s="27">
        <v>0</v>
      </c>
      <c r="E101" s="24">
        <f t="shared" si="34"/>
        <v>41987</v>
      </c>
      <c r="F101" s="27">
        <v>41987</v>
      </c>
      <c r="G101" s="27">
        <v>0</v>
      </c>
      <c r="H101" s="24">
        <f t="shared" si="35"/>
        <v>39875</v>
      </c>
      <c r="I101" s="27">
        <v>39875</v>
      </c>
      <c r="J101" s="27">
        <v>0</v>
      </c>
    </row>
    <row r="102" spans="1:10" ht="48.75" customHeight="1" x14ac:dyDescent="0.25">
      <c r="A102" s="22" t="s">
        <v>71</v>
      </c>
      <c r="B102" s="24">
        <f t="shared" si="33"/>
        <v>911</v>
      </c>
      <c r="C102" s="27">
        <v>911</v>
      </c>
      <c r="D102" s="27">
        <v>0</v>
      </c>
      <c r="E102" s="24">
        <f t="shared" si="34"/>
        <v>911</v>
      </c>
      <c r="F102" s="27">
        <v>911</v>
      </c>
      <c r="G102" s="27">
        <v>0</v>
      </c>
      <c r="H102" s="24">
        <f t="shared" si="35"/>
        <v>911</v>
      </c>
      <c r="I102" s="27">
        <v>911</v>
      </c>
      <c r="J102" s="10">
        <v>0</v>
      </c>
    </row>
    <row r="103" spans="1:10" ht="45.75" customHeight="1" x14ac:dyDescent="0.25">
      <c r="A103" s="17" t="s">
        <v>72</v>
      </c>
      <c r="B103" s="24">
        <f t="shared" si="33"/>
        <v>52159</v>
      </c>
      <c r="C103" s="27">
        <v>52159</v>
      </c>
      <c r="D103" s="27">
        <v>0</v>
      </c>
      <c r="E103" s="24">
        <f t="shared" si="34"/>
        <v>22253</v>
      </c>
      <c r="F103" s="27">
        <v>22253</v>
      </c>
      <c r="G103" s="27">
        <v>0</v>
      </c>
      <c r="H103" s="24">
        <f t="shared" si="35"/>
        <v>0</v>
      </c>
      <c r="I103" s="27">
        <v>0</v>
      </c>
      <c r="J103" s="27">
        <v>0</v>
      </c>
    </row>
    <row r="104" spans="1:10" ht="15.75" x14ac:dyDescent="0.25">
      <c r="A104" s="17"/>
      <c r="B104" s="24"/>
      <c r="C104" s="27"/>
      <c r="D104" s="27"/>
      <c r="E104" s="24"/>
      <c r="F104" s="27"/>
      <c r="G104" s="27"/>
      <c r="H104" s="24"/>
      <c r="I104" s="27"/>
      <c r="J104" s="27"/>
    </row>
    <row r="105" spans="1:10" ht="63" x14ac:dyDescent="0.25">
      <c r="A105" s="29" t="s">
        <v>86</v>
      </c>
      <c r="B105" s="5">
        <f>C105+D105</f>
        <v>31013</v>
      </c>
      <c r="C105" s="11">
        <f>C106+C107+C108</f>
        <v>31013</v>
      </c>
      <c r="D105" s="11">
        <f>D106+D107+D108</f>
        <v>0</v>
      </c>
      <c r="E105" s="5">
        <f>F105+G105</f>
        <v>31013</v>
      </c>
      <c r="F105" s="11">
        <f>F106+F107+F108</f>
        <v>31013</v>
      </c>
      <c r="G105" s="11">
        <f>G106+G107+G108</f>
        <v>0</v>
      </c>
      <c r="H105" s="5">
        <f>I105+J105</f>
        <v>31013</v>
      </c>
      <c r="I105" s="11">
        <f>I106+I107+I108</f>
        <v>31013</v>
      </c>
      <c r="J105" s="11">
        <f>J106+J107+J108</f>
        <v>0</v>
      </c>
    </row>
    <row r="106" spans="1:10" ht="51.75" customHeight="1" x14ac:dyDescent="0.25">
      <c r="A106" s="16" t="s">
        <v>87</v>
      </c>
      <c r="B106" s="4">
        <f t="shared" ref="B106:B107" si="36">C106+D106</f>
        <v>1679</v>
      </c>
      <c r="C106" s="27">
        <v>1679</v>
      </c>
      <c r="D106" s="27">
        <v>0</v>
      </c>
      <c r="E106" s="4">
        <f t="shared" ref="E106:E108" si="37">F106+G106</f>
        <v>1679</v>
      </c>
      <c r="F106" s="12">
        <v>1679</v>
      </c>
      <c r="G106" s="27">
        <v>0</v>
      </c>
      <c r="H106" s="4">
        <f t="shared" ref="H106:H108" si="38">I106+J106</f>
        <v>1679</v>
      </c>
      <c r="I106" s="12">
        <v>1679</v>
      </c>
      <c r="J106" s="27">
        <v>0</v>
      </c>
    </row>
    <row r="107" spans="1:10" s="13" customFormat="1" ht="107.25" customHeight="1" x14ac:dyDescent="0.2">
      <c r="A107" s="16" t="s">
        <v>81</v>
      </c>
      <c r="B107" s="4">
        <f t="shared" si="36"/>
        <v>29324</v>
      </c>
      <c r="C107" s="27">
        <v>29324</v>
      </c>
      <c r="D107" s="27">
        <v>0</v>
      </c>
      <c r="E107" s="4">
        <f t="shared" si="37"/>
        <v>29324</v>
      </c>
      <c r="F107" s="27">
        <v>29324</v>
      </c>
      <c r="G107" s="27">
        <v>0</v>
      </c>
      <c r="H107" s="4">
        <f t="shared" si="38"/>
        <v>29324</v>
      </c>
      <c r="I107" s="27">
        <v>29324</v>
      </c>
      <c r="J107" s="27">
        <v>0</v>
      </c>
    </row>
    <row r="108" spans="1:10" ht="66" customHeight="1" x14ac:dyDescent="0.25">
      <c r="A108" s="16" t="s">
        <v>53</v>
      </c>
      <c r="B108" s="4">
        <f>C108+D108</f>
        <v>10</v>
      </c>
      <c r="C108" s="27">
        <v>10</v>
      </c>
      <c r="D108" s="27">
        <v>0</v>
      </c>
      <c r="E108" s="4">
        <f t="shared" si="37"/>
        <v>10</v>
      </c>
      <c r="F108" s="27">
        <v>10</v>
      </c>
      <c r="G108" s="27">
        <v>0</v>
      </c>
      <c r="H108" s="4">
        <f t="shared" si="38"/>
        <v>10</v>
      </c>
      <c r="I108" s="27">
        <v>10</v>
      </c>
      <c r="J108" s="27">
        <v>0</v>
      </c>
    </row>
    <row r="109" spans="1:10" ht="15.75" x14ac:dyDescent="0.25">
      <c r="A109" s="23"/>
      <c r="B109" s="24"/>
      <c r="C109" s="27"/>
      <c r="D109" s="27"/>
      <c r="E109" s="24"/>
      <c r="F109" s="27"/>
      <c r="G109" s="27"/>
      <c r="H109" s="24"/>
      <c r="I109" s="27"/>
      <c r="J109" s="27"/>
    </row>
    <row r="110" spans="1:10" ht="15" customHeight="1" x14ac:dyDescent="0.25">
      <c r="A110" s="18" t="s">
        <v>28</v>
      </c>
      <c r="B110" s="3">
        <f t="shared" ref="B110:B112" si="39">C110+D110</f>
        <v>11036</v>
      </c>
      <c r="C110" s="25">
        <f>C111+C112</f>
        <v>11036</v>
      </c>
      <c r="D110" s="25">
        <f>D111+D112</f>
        <v>0</v>
      </c>
      <c r="E110" s="3">
        <f t="shared" ref="E110:E112" si="40">F110+G110</f>
        <v>11094</v>
      </c>
      <c r="F110" s="25">
        <f>F111+F112</f>
        <v>11094</v>
      </c>
      <c r="G110" s="25">
        <f>G111+G112</f>
        <v>0</v>
      </c>
      <c r="H110" s="3">
        <f t="shared" ref="H110:H112" si="41">I110+J110</f>
        <v>11094</v>
      </c>
      <c r="I110" s="25">
        <f>I111+I112</f>
        <v>11094</v>
      </c>
      <c r="J110" s="25">
        <f>J111+J112</f>
        <v>0</v>
      </c>
    </row>
    <row r="111" spans="1:10" ht="15.75" customHeight="1" x14ac:dyDescent="0.25">
      <c r="A111" s="16" t="s">
        <v>48</v>
      </c>
      <c r="B111" s="24">
        <f t="shared" si="39"/>
        <v>10336</v>
      </c>
      <c r="C111" s="27">
        <v>10336</v>
      </c>
      <c r="D111" s="27">
        <v>0</v>
      </c>
      <c r="E111" s="24">
        <f t="shared" si="40"/>
        <v>10336</v>
      </c>
      <c r="F111" s="27">
        <v>10336</v>
      </c>
      <c r="G111" s="27">
        <v>0</v>
      </c>
      <c r="H111" s="24">
        <f t="shared" si="41"/>
        <v>10336</v>
      </c>
      <c r="I111" s="27">
        <v>10336</v>
      </c>
      <c r="J111" s="27">
        <v>0</v>
      </c>
    </row>
    <row r="112" spans="1:10" ht="51.75" customHeight="1" x14ac:dyDescent="0.25">
      <c r="A112" s="16" t="s">
        <v>50</v>
      </c>
      <c r="B112" s="24">
        <f t="shared" si="39"/>
        <v>700</v>
      </c>
      <c r="C112" s="27">
        <v>700</v>
      </c>
      <c r="D112" s="27">
        <v>0</v>
      </c>
      <c r="E112" s="24">
        <f t="shared" si="40"/>
        <v>758</v>
      </c>
      <c r="F112" s="27">
        <v>758</v>
      </c>
      <c r="G112" s="27">
        <v>0</v>
      </c>
      <c r="H112" s="24">
        <f t="shared" si="41"/>
        <v>758</v>
      </c>
      <c r="I112" s="27">
        <v>758</v>
      </c>
      <c r="J112" s="27">
        <v>0</v>
      </c>
    </row>
    <row r="113" spans="1:10" ht="15.75" x14ac:dyDescent="0.25">
      <c r="A113" s="16"/>
      <c r="B113" s="24"/>
      <c r="C113" s="27"/>
      <c r="D113" s="27"/>
      <c r="E113" s="24"/>
      <c r="F113" s="27"/>
      <c r="G113" s="27"/>
      <c r="H113" s="24"/>
      <c r="I113" s="27"/>
      <c r="J113" s="27"/>
    </row>
    <row r="114" spans="1:10" ht="16.5" customHeight="1" x14ac:dyDescent="0.25">
      <c r="A114" s="18" t="s">
        <v>88</v>
      </c>
      <c r="B114" s="3">
        <f>C114+D114</f>
        <v>25481</v>
      </c>
      <c r="C114" s="25">
        <f>C115+C116</f>
        <v>25481</v>
      </c>
      <c r="D114" s="25">
        <f>D115+D116</f>
        <v>0</v>
      </c>
      <c r="E114" s="3">
        <f>F114+G114</f>
        <v>25481</v>
      </c>
      <c r="F114" s="25">
        <f>F115+F116</f>
        <v>25481</v>
      </c>
      <c r="G114" s="25">
        <f>G115+G116</f>
        <v>0</v>
      </c>
      <c r="H114" s="3">
        <f>I114+J114</f>
        <v>25481</v>
      </c>
      <c r="I114" s="25">
        <f>I115+I116</f>
        <v>25481</v>
      </c>
      <c r="J114" s="25">
        <f>J115+J116</f>
        <v>0</v>
      </c>
    </row>
    <row r="115" spans="1:10" ht="15.75" customHeight="1" x14ac:dyDescent="0.25">
      <c r="A115" s="16" t="s">
        <v>49</v>
      </c>
      <c r="B115" s="24">
        <f>C115+D115</f>
        <v>23756</v>
      </c>
      <c r="C115" s="27">
        <v>23756</v>
      </c>
      <c r="D115" s="27">
        <v>0</v>
      </c>
      <c r="E115" s="24">
        <f>F115+G115</f>
        <v>23756</v>
      </c>
      <c r="F115" s="27">
        <v>23756</v>
      </c>
      <c r="G115" s="27">
        <v>0</v>
      </c>
      <c r="H115" s="24">
        <f>I115+J115</f>
        <v>23756</v>
      </c>
      <c r="I115" s="27">
        <v>23756</v>
      </c>
      <c r="J115" s="27">
        <v>0</v>
      </c>
    </row>
    <row r="116" spans="1:10" ht="49.5" customHeight="1" x14ac:dyDescent="0.25">
      <c r="A116" s="16" t="s">
        <v>50</v>
      </c>
      <c r="B116" s="24">
        <f t="shared" ref="B116" si="42">C116+D116</f>
        <v>1725</v>
      </c>
      <c r="C116" s="27">
        <v>1725</v>
      </c>
      <c r="D116" s="27">
        <v>0</v>
      </c>
      <c r="E116" s="24">
        <f t="shared" ref="E116" si="43">F116+G116</f>
        <v>1725</v>
      </c>
      <c r="F116" s="27">
        <v>1725</v>
      </c>
      <c r="G116" s="27">
        <v>0</v>
      </c>
      <c r="H116" s="24">
        <f t="shared" ref="H116" si="44">I116+J116</f>
        <v>1725</v>
      </c>
      <c r="I116" s="27">
        <v>1725</v>
      </c>
      <c r="J116" s="27">
        <v>0</v>
      </c>
    </row>
    <row r="117" spans="1:10" ht="15.75" x14ac:dyDescent="0.25">
      <c r="A117" s="16"/>
      <c r="B117" s="24"/>
      <c r="C117" s="27"/>
      <c r="D117" s="27"/>
      <c r="E117" s="24"/>
      <c r="F117" s="27"/>
      <c r="G117" s="27"/>
      <c r="H117" s="24"/>
      <c r="I117" s="27"/>
      <c r="J117" s="27"/>
    </row>
    <row r="118" spans="1:10" ht="15.75" x14ac:dyDescent="0.25">
      <c r="A118" s="18" t="s">
        <v>2</v>
      </c>
      <c r="B118" s="3">
        <f t="shared" ref="B118:B124" si="45">C118+D118</f>
        <v>86322.7</v>
      </c>
      <c r="C118" s="25">
        <f>SUM(C119:C122)</f>
        <v>3783</v>
      </c>
      <c r="D118" s="25">
        <f>SUM(D119:D122)</f>
        <v>82539.7</v>
      </c>
      <c r="E118" s="3">
        <f t="shared" ref="E118:E124" si="46">F118+G118</f>
        <v>85094.9</v>
      </c>
      <c r="F118" s="25">
        <f>SUM(F119:F122)</f>
        <v>2735</v>
      </c>
      <c r="G118" s="25">
        <f>SUM(G119:G122)</f>
        <v>82359.899999999994</v>
      </c>
      <c r="H118" s="3">
        <f>I118+J118</f>
        <v>5668</v>
      </c>
      <c r="I118" s="25">
        <f>SUM(I119:I122)</f>
        <v>5668</v>
      </c>
      <c r="J118" s="25">
        <f>SUM(J119:J122)</f>
        <v>0</v>
      </c>
    </row>
    <row r="119" spans="1:10" ht="15.75" x14ac:dyDescent="0.25">
      <c r="A119" s="16" t="s">
        <v>31</v>
      </c>
      <c r="B119" s="24">
        <f t="shared" si="45"/>
        <v>383</v>
      </c>
      <c r="C119" s="27">
        <v>383</v>
      </c>
      <c r="D119" s="27">
        <v>0</v>
      </c>
      <c r="E119" s="24">
        <f t="shared" si="46"/>
        <v>335</v>
      </c>
      <c r="F119" s="27">
        <v>335</v>
      </c>
      <c r="G119" s="27">
        <v>0</v>
      </c>
      <c r="H119" s="24">
        <f>I119+J119</f>
        <v>268</v>
      </c>
      <c r="I119" s="27">
        <v>268</v>
      </c>
      <c r="J119" s="27">
        <v>0</v>
      </c>
    </row>
    <row r="120" spans="1:10" ht="107.25" customHeight="1" x14ac:dyDescent="0.25">
      <c r="A120" s="17" t="s">
        <v>73</v>
      </c>
      <c r="B120" s="24">
        <f t="shared" si="45"/>
        <v>400</v>
      </c>
      <c r="C120" s="27">
        <v>400</v>
      </c>
      <c r="D120" s="27">
        <v>0</v>
      </c>
      <c r="E120" s="24">
        <f t="shared" si="46"/>
        <v>400</v>
      </c>
      <c r="F120" s="27">
        <v>400</v>
      </c>
      <c r="G120" s="27">
        <v>0</v>
      </c>
      <c r="H120" s="24">
        <f t="shared" ref="H120:H123" si="47">I120+J120</f>
        <v>400</v>
      </c>
      <c r="I120" s="27">
        <v>400</v>
      </c>
      <c r="J120" s="27">
        <v>0</v>
      </c>
    </row>
    <row r="121" spans="1:10" ht="15.75" x14ac:dyDescent="0.25">
      <c r="A121" s="16" t="s">
        <v>1</v>
      </c>
      <c r="B121" s="24">
        <f t="shared" si="45"/>
        <v>3000</v>
      </c>
      <c r="C121" s="27">
        <v>3000</v>
      </c>
      <c r="D121" s="27">
        <v>0</v>
      </c>
      <c r="E121" s="24">
        <f t="shared" si="46"/>
        <v>2000</v>
      </c>
      <c r="F121" s="27">
        <v>2000</v>
      </c>
      <c r="G121" s="27">
        <v>0</v>
      </c>
      <c r="H121" s="24">
        <f>I121+J121</f>
        <v>5000</v>
      </c>
      <c r="I121" s="27">
        <v>5000</v>
      </c>
      <c r="J121" s="27">
        <v>0</v>
      </c>
    </row>
    <row r="122" spans="1:10" ht="48" customHeight="1" x14ac:dyDescent="0.25">
      <c r="A122" s="16" t="s">
        <v>29</v>
      </c>
      <c r="B122" s="24">
        <f t="shared" si="45"/>
        <v>82539.7</v>
      </c>
      <c r="C122" s="27">
        <v>0</v>
      </c>
      <c r="D122" s="27">
        <v>82539.7</v>
      </c>
      <c r="E122" s="24">
        <f t="shared" si="46"/>
        <v>82359.899999999994</v>
      </c>
      <c r="F122" s="27">
        <v>0</v>
      </c>
      <c r="G122" s="27">
        <v>82359.899999999994</v>
      </c>
      <c r="H122" s="24">
        <f t="shared" si="47"/>
        <v>0</v>
      </c>
      <c r="I122" s="27">
        <v>0</v>
      </c>
      <c r="J122" s="27">
        <v>0</v>
      </c>
    </row>
    <row r="123" spans="1:10" ht="15.75" x14ac:dyDescent="0.25">
      <c r="A123" s="16" t="s">
        <v>19</v>
      </c>
      <c r="B123" s="24">
        <f t="shared" si="45"/>
        <v>0</v>
      </c>
      <c r="C123" s="27">
        <v>0</v>
      </c>
      <c r="D123" s="27">
        <v>0</v>
      </c>
      <c r="E123" s="24">
        <f t="shared" si="46"/>
        <v>68407</v>
      </c>
      <c r="F123" s="27">
        <v>68407</v>
      </c>
      <c r="G123" s="27">
        <v>0</v>
      </c>
      <c r="H123" s="24">
        <f t="shared" si="47"/>
        <v>152215</v>
      </c>
      <c r="I123" s="27">
        <v>152215</v>
      </c>
      <c r="J123" s="27">
        <v>0</v>
      </c>
    </row>
    <row r="124" spans="1:10" ht="15.75" x14ac:dyDescent="0.25">
      <c r="A124" s="18" t="s">
        <v>0</v>
      </c>
      <c r="B124" s="3">
        <f t="shared" si="45"/>
        <v>5409163.5</v>
      </c>
      <c r="C124" s="25">
        <f>C8+C13+C41+C55+C61+C71+C83+C98+C105+C110+C114+C118</f>
        <v>2592983</v>
      </c>
      <c r="D124" s="25">
        <f>D8+D13+D41+D55+D61+D71+D83+D98+D105+D110+D114+D118</f>
        <v>2816180.5</v>
      </c>
      <c r="E124" s="3">
        <f t="shared" si="46"/>
        <v>5409379.9000000004</v>
      </c>
      <c r="F124" s="25">
        <f>F8+F13+F41+F55+F61+F71+F83+F98+F105+F110+F114+F118+F123</f>
        <v>2651064</v>
      </c>
      <c r="G124" s="25">
        <f>G8+G13+G41+G55+G61+G71+G83+G98+G105+G110+G114+G118+G123</f>
        <v>2758315.9</v>
      </c>
      <c r="H124" s="3">
        <f>I124+J124</f>
        <v>5331541.4000000004</v>
      </c>
      <c r="I124" s="25">
        <f>I8+I13+I41+I55+I61+I71+I83+I98+I105+I110+I114+I118+I123</f>
        <v>2852709</v>
      </c>
      <c r="J124" s="25">
        <f>J8+J13+J41+J55+J61+J71+J83+J98+J105+J110+J114+J118+J123</f>
        <v>2478832.4</v>
      </c>
    </row>
  </sheetData>
  <mergeCells count="12">
    <mergeCell ref="A4:A6"/>
    <mergeCell ref="B4:D4"/>
    <mergeCell ref="A2:J2"/>
    <mergeCell ref="A1:J1"/>
    <mergeCell ref="C5:D5"/>
    <mergeCell ref="F5:G5"/>
    <mergeCell ref="I5:J5"/>
    <mergeCell ref="B5:B6"/>
    <mergeCell ref="E4:G4"/>
    <mergeCell ref="H4:J4"/>
    <mergeCell ref="E5:E6"/>
    <mergeCell ref="H5:H6"/>
  </mergeCells>
  <pageMargins left="0.43307086614173229" right="0.23622047244094491" top="0.51181102362204722" bottom="0.35433070866141736" header="0.31496062992125984" footer="0.31496062992125984"/>
  <pageSetup paperSize="9" scale="90" firstPageNumber="11" orientation="landscape" useFirstPageNumber="1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публ.слуш.</vt:lpstr>
      <vt:lpstr>публ.слуш.!Заголовки_для_печати</vt:lpstr>
      <vt:lpstr>публ.слуш.!Область_печати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А. Иванова</cp:lastModifiedBy>
  <cp:lastPrinted>2024-11-01T09:43:07Z</cp:lastPrinted>
  <dcterms:created xsi:type="dcterms:W3CDTF">2019-10-24T04:09:43Z</dcterms:created>
  <dcterms:modified xsi:type="dcterms:W3CDTF">2024-11-05T05:02:57Z</dcterms:modified>
</cp:coreProperties>
</file>